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9405" tabRatio="601" firstSheet="8" activeTab="8"/>
  </bookViews>
  <sheets>
    <sheet name="各地区幹事連絡" sheetId="1" r:id="rId1"/>
    <sheet name="名簿改" sheetId="2" r:id="rId2"/>
    <sheet name="名簿選択" sheetId="3" r:id="rId3"/>
    <sheet name="あいうえお" sheetId="4" r:id="rId4"/>
    <sheet name="参加者名簿" sheetId="5" state="hidden" r:id="rId5"/>
    <sheet name="GR分け" sheetId="6" state="hidden" r:id="rId6"/>
    <sheet name="対戦表" sheetId="7" state="hidden" r:id="rId7"/>
    <sheet name="成績集計表２" sheetId="8" state="hidden" r:id="rId8"/>
    <sheet name="成績集計表" sheetId="9" r:id="rId9"/>
    <sheet name="成績記入表" sheetId="10" state="hidden" r:id="rId10"/>
    <sheet name="成績記入表２" sheetId="11" state="hidden" r:id="rId11"/>
    <sheet name="成績記入表３" sheetId="12" state="hidden" r:id="rId12"/>
    <sheet name="Sheet1" sheetId="13" state="hidden" r:id="rId13"/>
  </sheets>
  <definedNames>
    <definedName name="_xlnm.Print_Area" localSheetId="0">各地区幹事連絡!$A$1:R40</definedName>
    <definedName name="_xlnm.Print_Area" localSheetId="4">参加者名簿!$A$2:Q52</definedName>
    <definedName name="_xlnm._FilterDatabase" localSheetId="4" hidden="1">参加者名簿!$E$1:$E$580</definedName>
    <definedName name="_xlnm.Print_Area" localSheetId="5">GR分け!$A$1:M31</definedName>
    <definedName name="_xlnm.Print_Area" localSheetId="6">対戦表!$A$2:V46</definedName>
    <definedName name="_xlnm.Print_Area" localSheetId="7">成績集計表２!$A$1:S45</definedName>
  </definedNames>
  <calcPr calcId="144525"/>
  <extLst/>
</workbook>
</file>

<file path=xl/sharedStrings.xml><?xml version="1.0" encoding="utf-8"?>
<sst xmlns="http://schemas.openxmlformats.org/spreadsheetml/2006/main" count="789">
  <si>
    <t>04月月例17</t>
  </si>
  <si>
    <t>申込み受付一覧表</t>
  </si>
  <si>
    <t>2018. 04. 10</t>
  </si>
  <si>
    <t>58回月例会（1年04月20日）</t>
  </si>
  <si>
    <t>幹事名</t>
  </si>
  <si>
    <t>受付</t>
  </si>
  <si>
    <t>男子</t>
  </si>
  <si>
    <t>女子</t>
  </si>
  <si>
    <t>合計</t>
  </si>
  <si>
    <t>備考</t>
  </si>
  <si>
    <t>中川育夫</t>
  </si>
  <si>
    <t>SM</t>
  </si>
  <si>
    <t>高木　善久</t>
  </si>
  <si>
    <t>P</t>
  </si>
  <si>
    <t>田中　英博</t>
  </si>
  <si>
    <t>石田　喜造</t>
  </si>
  <si>
    <t>山本　博久</t>
  </si>
  <si>
    <t>松浦　比朗志</t>
  </si>
  <si>
    <t>若林　俊之</t>
  </si>
  <si>
    <t>三輪由紀子</t>
  </si>
  <si>
    <t>野田　貞子　</t>
  </si>
  <si>
    <t>中村　彰宏</t>
  </si>
  <si>
    <t>古田　哲朗　</t>
  </si>
  <si>
    <t>F</t>
  </si>
  <si>
    <t>寺田　茂</t>
  </si>
  <si>
    <t>南　栄治</t>
  </si>
  <si>
    <t>その他</t>
  </si>
  <si>
    <t>分</t>
  </si>
  <si>
    <t>回</t>
  </si>
  <si>
    <t>合計時間</t>
  </si>
  <si>
    <t>待機　１</t>
  </si>
  <si>
    <t>12人分</t>
  </si>
  <si>
    <t>待機　２</t>
  </si>
  <si>
    <t>十見</t>
  </si>
  <si>
    <t>待機　３</t>
  </si>
  <si>
    <t>＜編成案＞</t>
  </si>
  <si>
    <t>14人分</t>
  </si>
  <si>
    <t>Gr数</t>
  </si>
  <si>
    <t>人数</t>
  </si>
  <si>
    <t>男性</t>
  </si>
  <si>
    <t>12人/GRの場合</t>
  </si>
  <si>
    <t>女性</t>
  </si>
  <si>
    <t>（１０面）12G＊２０＝２4０分　（4ｈｒ）</t>
  </si>
  <si>
    <t>（7名待機）</t>
  </si>
  <si>
    <t>13人/GRの場合（3名＋αの追加必要）</t>
  </si>
  <si>
    <t>（+α待機の追加？？）</t>
  </si>
  <si>
    <t>（10面）13G＊20＝260分　（4.5hr）</t>
  </si>
  <si>
    <t>合計48人分</t>
  </si>
  <si>
    <t>12人＊4回</t>
  </si>
  <si>
    <t>合計52人分</t>
  </si>
  <si>
    <t>13人＊4回</t>
  </si>
  <si>
    <t>参加者リスト</t>
  </si>
  <si>
    <t>16年11月月例</t>
  </si>
  <si>
    <t>澤野　正行</t>
  </si>
  <si>
    <t>男</t>
  </si>
  <si>
    <t>Ｓ30</t>
  </si>
  <si>
    <t>4/30</t>
  </si>
  <si>
    <t>三輪</t>
  </si>
  <si>
    <t>槙本久美子</t>
  </si>
  <si>
    <t>松浦</t>
  </si>
  <si>
    <t>安達　博文</t>
  </si>
  <si>
    <t>Ｓ29</t>
  </si>
  <si>
    <t>7/12</t>
  </si>
  <si>
    <t>平尾</t>
  </si>
  <si>
    <t>中川　貴子</t>
  </si>
  <si>
    <t>女</t>
  </si>
  <si>
    <t>Ｓ35</t>
  </si>
  <si>
    <t>7/15</t>
  </si>
  <si>
    <t>田中　俊秀</t>
  </si>
  <si>
    <t>山上　晃子</t>
  </si>
  <si>
    <t>S35</t>
  </si>
  <si>
    <t>4/7</t>
  </si>
  <si>
    <t>中山　吉一</t>
  </si>
  <si>
    <t>Ｓ２９</t>
  </si>
  <si>
    <t>1/26</t>
  </si>
  <si>
    <t>山本</t>
  </si>
  <si>
    <t>天谷末子</t>
  </si>
  <si>
    <t>Ｓ３４</t>
  </si>
  <si>
    <t>6/21</t>
  </si>
  <si>
    <t>草川　均</t>
  </si>
  <si>
    <t>S27</t>
  </si>
  <si>
    <t>6/4</t>
  </si>
  <si>
    <t>古田</t>
  </si>
  <si>
    <t>杉本久美子</t>
  </si>
  <si>
    <t>S34</t>
  </si>
  <si>
    <t>1/2</t>
  </si>
  <si>
    <r>
      <rPr>
        <sz val="10"/>
        <rFont val="ＭＳ Ｐ明朝"/>
        <family val="1"/>
        <charset val="128"/>
      </rPr>
      <t>中村</t>
    </r>
    <r>
      <rPr>
        <sz val="8"/>
        <rFont val="ＭＳ Ｐ明朝"/>
        <family val="1"/>
        <charset val="128"/>
      </rPr>
      <t>彰</t>
    </r>
  </si>
  <si>
    <t>佐藤　順二</t>
  </si>
  <si>
    <t>S26</t>
  </si>
  <si>
    <t>3/19</t>
  </si>
  <si>
    <t>南川</t>
  </si>
  <si>
    <t>ー</t>
  </si>
  <si>
    <t>大西　広見</t>
  </si>
  <si>
    <r>
      <rPr>
        <sz val="10"/>
        <rFont val="ＭＳ Ｐ明朝"/>
        <family val="1"/>
        <charset val="128"/>
      </rPr>
      <t>中村</t>
    </r>
    <r>
      <rPr>
        <sz val="8"/>
        <rFont val="ＭＳ Ｐ明朝"/>
        <family val="1"/>
        <charset val="128"/>
      </rPr>
      <t>早</t>
    </r>
  </si>
  <si>
    <t>森嶋　和男</t>
  </si>
  <si>
    <t>Ｓ26</t>
  </si>
  <si>
    <t>10/7</t>
  </si>
  <si>
    <t>山野　有子</t>
  </si>
  <si>
    <t>Ｓ33</t>
  </si>
  <si>
    <t>1/24</t>
  </si>
  <si>
    <t>石井　廣幸</t>
  </si>
  <si>
    <t>12/5</t>
  </si>
  <si>
    <t>森本</t>
  </si>
  <si>
    <t>蛭川　芳江</t>
  </si>
  <si>
    <t>Ｓ32</t>
  </si>
  <si>
    <t>11/23</t>
  </si>
  <si>
    <t>中川</t>
  </si>
  <si>
    <t>村田　信行</t>
  </si>
  <si>
    <t>S25</t>
  </si>
  <si>
    <t>4/1</t>
  </si>
  <si>
    <t>神田　英予</t>
  </si>
  <si>
    <t>7/20</t>
  </si>
  <si>
    <t>宗　英俊</t>
  </si>
  <si>
    <t>Ｓ25</t>
  </si>
  <si>
    <t>堤  久留美</t>
  </si>
  <si>
    <t>S29</t>
  </si>
  <si>
    <t>5/8</t>
  </si>
  <si>
    <t>奥山　信行</t>
  </si>
  <si>
    <t>11/9</t>
  </si>
  <si>
    <t>曽野ふさ子</t>
  </si>
  <si>
    <t>3/12</t>
  </si>
  <si>
    <t>益田　徹</t>
  </si>
  <si>
    <t>8/17</t>
  </si>
  <si>
    <t>内山　幸子</t>
  </si>
  <si>
    <t>10/3</t>
  </si>
  <si>
    <t>2/5</t>
  </si>
  <si>
    <t>石田</t>
  </si>
  <si>
    <t>加藤　典子</t>
  </si>
  <si>
    <t>Ｓ28</t>
  </si>
  <si>
    <t>8/29</t>
  </si>
  <si>
    <t>西村　洋一</t>
  </si>
  <si>
    <t>11/20</t>
  </si>
  <si>
    <t>木俣</t>
  </si>
  <si>
    <t>石井　裕子</t>
  </si>
  <si>
    <t>S28</t>
  </si>
  <si>
    <t xml:space="preserve">高木　善久  </t>
  </si>
  <si>
    <t>S24</t>
  </si>
  <si>
    <t>8/1</t>
  </si>
  <si>
    <t>小林　浩子</t>
  </si>
  <si>
    <t>6/15</t>
  </si>
  <si>
    <t>船木　正晴</t>
  </si>
  <si>
    <t>1/4</t>
  </si>
  <si>
    <t>中村　早苗</t>
  </si>
  <si>
    <t>山本博久</t>
  </si>
  <si>
    <t>3/1</t>
  </si>
  <si>
    <t>浜口千津子</t>
  </si>
  <si>
    <t>4/25</t>
  </si>
  <si>
    <t>三木　寬</t>
  </si>
  <si>
    <t>Ｓ24</t>
  </si>
  <si>
    <t>1/7</t>
  </si>
  <si>
    <t>浅山登美代</t>
  </si>
  <si>
    <t>2/14</t>
  </si>
  <si>
    <t>北川　 隆</t>
  </si>
  <si>
    <t>樋口  清永</t>
  </si>
  <si>
    <t>11/13</t>
  </si>
  <si>
    <t>山下　円</t>
  </si>
  <si>
    <t>9/15</t>
  </si>
  <si>
    <t>田中恵子</t>
  </si>
  <si>
    <t>Ｓ２５</t>
  </si>
  <si>
    <t>9/10</t>
  </si>
  <si>
    <t>浜口　則博</t>
  </si>
  <si>
    <t>S23</t>
  </si>
  <si>
    <t>8/12</t>
  </si>
  <si>
    <t>小久保三代子</t>
  </si>
  <si>
    <t>1/11</t>
  </si>
  <si>
    <t>竹内　好信</t>
  </si>
  <si>
    <t>Ｓ23</t>
  </si>
  <si>
    <t>鈴木さち子</t>
  </si>
  <si>
    <t>8/2</t>
  </si>
  <si>
    <t>飯村　久男</t>
  </si>
  <si>
    <t>6/27</t>
  </si>
  <si>
    <t>中村早</t>
  </si>
  <si>
    <t>山口いく子</t>
  </si>
  <si>
    <t>1/9</t>
  </si>
  <si>
    <t>倉田　一生</t>
  </si>
  <si>
    <t>浜口美恵子</t>
  </si>
  <si>
    <t>8/7</t>
  </si>
  <si>
    <t>中川　育夫</t>
  </si>
  <si>
    <t>3/4</t>
  </si>
  <si>
    <t>森井ちず子</t>
  </si>
  <si>
    <t>6/18</t>
  </si>
  <si>
    <t>斉木　隆信</t>
  </si>
  <si>
    <t>S22</t>
  </si>
  <si>
    <t>4/20</t>
  </si>
  <si>
    <t>水谷小夜子</t>
  </si>
  <si>
    <t>7/11</t>
  </si>
  <si>
    <t>石橋　良彦</t>
  </si>
  <si>
    <t>Ｓ22</t>
  </si>
  <si>
    <t>8/16</t>
  </si>
  <si>
    <t>斉木　文子</t>
  </si>
  <si>
    <t>5/18</t>
  </si>
  <si>
    <t>5/20</t>
  </si>
  <si>
    <t>伊藤富貴子</t>
  </si>
  <si>
    <t>12/4</t>
  </si>
  <si>
    <t>金子　博</t>
  </si>
  <si>
    <t>9/16</t>
  </si>
  <si>
    <t>平田  典子</t>
  </si>
  <si>
    <t>3/7</t>
  </si>
  <si>
    <t>市野　秀夫</t>
  </si>
  <si>
    <t>11/26</t>
  </si>
  <si>
    <t>西村  敬子</t>
  </si>
  <si>
    <t>10/24</t>
  </si>
  <si>
    <t>奥田　　勲</t>
  </si>
  <si>
    <t>2/26</t>
  </si>
  <si>
    <t>笹亀志津枝</t>
  </si>
  <si>
    <t>12/10</t>
  </si>
  <si>
    <t>市川　敏雄</t>
  </si>
  <si>
    <t>S21</t>
  </si>
  <si>
    <t>山川洋子</t>
  </si>
  <si>
    <t>11/17</t>
  </si>
  <si>
    <t>樋口　雅夫</t>
  </si>
  <si>
    <t>Ｓ21</t>
  </si>
  <si>
    <t>8/15</t>
  </si>
  <si>
    <t>伊藤　弘子</t>
  </si>
  <si>
    <t>7/21</t>
  </si>
  <si>
    <t>田村　吉男</t>
  </si>
  <si>
    <t>8/31</t>
  </si>
  <si>
    <t>小林　敏則</t>
  </si>
  <si>
    <t>1/17</t>
  </si>
  <si>
    <t>岡田みち代</t>
  </si>
  <si>
    <t>9/12</t>
  </si>
  <si>
    <t>古田　哲朗</t>
  </si>
  <si>
    <t>10/23</t>
  </si>
  <si>
    <t>稲葉冨士子</t>
  </si>
  <si>
    <t>11/29</t>
  </si>
  <si>
    <t>伊藤　保則</t>
  </si>
  <si>
    <t>桑野  文子</t>
  </si>
  <si>
    <t>1/5</t>
  </si>
  <si>
    <t>渡辺　俊裕</t>
  </si>
  <si>
    <t>藤本しづ代</t>
  </si>
  <si>
    <t>鈴木　由之</t>
  </si>
  <si>
    <t>S20</t>
  </si>
  <si>
    <t>9/19</t>
  </si>
  <si>
    <t>西山　尚子</t>
  </si>
  <si>
    <t>11/28</t>
  </si>
  <si>
    <t>西村　功</t>
  </si>
  <si>
    <t>1/18</t>
  </si>
  <si>
    <t>野田　貞子</t>
  </si>
  <si>
    <t>S19</t>
  </si>
  <si>
    <t>10/1</t>
  </si>
  <si>
    <t>片岡 俊彦</t>
  </si>
  <si>
    <t>2/23</t>
  </si>
  <si>
    <t>竹内　恭子</t>
  </si>
  <si>
    <t>10/10</t>
  </si>
  <si>
    <t>柴田  正和</t>
  </si>
  <si>
    <t>1/28</t>
  </si>
  <si>
    <t>伊藤みさゑ</t>
  </si>
  <si>
    <t>S18</t>
  </si>
  <si>
    <t>4/13</t>
  </si>
  <si>
    <t>小粥　攻</t>
  </si>
  <si>
    <t>山下  俶子</t>
  </si>
  <si>
    <t>S16</t>
  </si>
  <si>
    <t>11/7</t>
  </si>
  <si>
    <t xml:space="preserve">内田  敏夫 </t>
  </si>
  <si>
    <t>5/23</t>
  </si>
  <si>
    <t>関　　芳子</t>
  </si>
  <si>
    <t>S15</t>
  </si>
  <si>
    <t>12/17</t>
  </si>
  <si>
    <t>田中　良平</t>
  </si>
  <si>
    <t>1/22</t>
  </si>
  <si>
    <t>水野</t>
  </si>
  <si>
    <t>竹中香代子</t>
  </si>
  <si>
    <t>10/13</t>
  </si>
  <si>
    <t>佐久間 健吉</t>
  </si>
  <si>
    <t>5/24</t>
  </si>
  <si>
    <t>吉田  文子</t>
  </si>
  <si>
    <t>S14</t>
  </si>
  <si>
    <t>1/1</t>
  </si>
  <si>
    <t>伊藤　征義</t>
  </si>
  <si>
    <t>11/5</t>
  </si>
  <si>
    <t>落合　信次</t>
  </si>
  <si>
    <t>Ｓ18</t>
  </si>
  <si>
    <t>7/23</t>
  </si>
  <si>
    <t>山本　益己</t>
  </si>
  <si>
    <t>Ｓ17</t>
  </si>
  <si>
    <t>平尾  敏矩</t>
  </si>
  <si>
    <t>樋口清永</t>
  </si>
  <si>
    <t>宇於崎さんと交代で追加</t>
  </si>
  <si>
    <t>塩田  英夫</t>
  </si>
  <si>
    <t>11/4</t>
  </si>
  <si>
    <t>11/11中村(早苗）さん追加参加</t>
  </si>
  <si>
    <t>藤田    敦</t>
  </si>
  <si>
    <t>8/24</t>
  </si>
  <si>
    <t>南川    登</t>
  </si>
  <si>
    <t>8/13</t>
  </si>
  <si>
    <t>加藤  眞清</t>
  </si>
  <si>
    <t>10/5</t>
  </si>
  <si>
    <t>榊　紀男</t>
  </si>
  <si>
    <t>Ｓ15</t>
  </si>
  <si>
    <t>1/29</t>
  </si>
  <si>
    <t>安井 重和</t>
  </si>
  <si>
    <t>5/16</t>
  </si>
  <si>
    <t>星野  清文</t>
  </si>
  <si>
    <t>山中　要一</t>
  </si>
  <si>
    <t>1/16</t>
  </si>
  <si>
    <t>今村  武司</t>
  </si>
  <si>
    <t>11/6</t>
  </si>
  <si>
    <t>太田　　久</t>
  </si>
  <si>
    <t>S13</t>
  </si>
  <si>
    <t>4/29</t>
  </si>
  <si>
    <t>保坂　輝男</t>
  </si>
  <si>
    <t>Ｓ12</t>
  </si>
  <si>
    <t>12/15</t>
  </si>
  <si>
    <t>今村　健三</t>
  </si>
  <si>
    <t>S10</t>
  </si>
  <si>
    <t>山村　正和</t>
  </si>
  <si>
    <t>S9</t>
  </si>
  <si>
    <t>曽根　要造</t>
  </si>
  <si>
    <t>S7</t>
  </si>
  <si>
    <t>11/1</t>
  </si>
  <si>
    <t>木俣　博孝</t>
  </si>
  <si>
    <t>4/3</t>
  </si>
  <si>
    <t>11/10欠席連絡</t>
  </si>
  <si>
    <t>宇於崎　千尋</t>
  </si>
  <si>
    <t>5/31</t>
  </si>
  <si>
    <t>中村</t>
  </si>
  <si>
    <t>11/12補充</t>
  </si>
  <si>
    <t>４月月例１7</t>
  </si>
  <si>
    <t>参加者名簿</t>
  </si>
  <si>
    <t>１8年０４月月例会参加者名簿</t>
  </si>
  <si>
    <t>58回</t>
  </si>
  <si>
    <t>番号</t>
  </si>
  <si>
    <t>名前</t>
  </si>
  <si>
    <t>年齢</t>
  </si>
  <si>
    <t>安達博文</t>
  </si>
  <si>
    <t>あ</t>
  </si>
  <si>
    <t>市川敏雄</t>
  </si>
  <si>
    <t>い</t>
  </si>
  <si>
    <t>天谷　末子</t>
  </si>
  <si>
    <t>伊東孝博</t>
  </si>
  <si>
    <t>伊藤保則</t>
  </si>
  <si>
    <t>浅山 登美代</t>
  </si>
  <si>
    <t>石井廣幸</t>
  </si>
  <si>
    <t>伊藤征義</t>
  </si>
  <si>
    <t>伊藤智惠美</t>
  </si>
  <si>
    <t>石田喜造</t>
  </si>
  <si>
    <t>井上  輝夫</t>
  </si>
  <si>
    <t>伊藤みよ子</t>
  </si>
  <si>
    <t>伊東仁</t>
  </si>
  <si>
    <t>今村武司</t>
  </si>
  <si>
    <t>石井裕子</t>
  </si>
  <si>
    <t>伊藤　恵三</t>
  </si>
  <si>
    <t>伊東久美子</t>
  </si>
  <si>
    <t>石橋良彦</t>
  </si>
  <si>
    <t>内田敏夫</t>
  </si>
  <si>
    <t>う</t>
  </si>
  <si>
    <t>加藤　文雄</t>
  </si>
  <si>
    <t>か</t>
  </si>
  <si>
    <t>植田紘史</t>
  </si>
  <si>
    <t>伊藤弘子</t>
  </si>
  <si>
    <t>北川　隆</t>
  </si>
  <si>
    <t>き</t>
  </si>
  <si>
    <t>浦井　敬</t>
  </si>
  <si>
    <t>菊池康一</t>
  </si>
  <si>
    <t>尾川　醇</t>
  </si>
  <si>
    <t>お</t>
  </si>
  <si>
    <t>伊藤千恵子</t>
  </si>
  <si>
    <t>楠尚樹</t>
  </si>
  <si>
    <t>く</t>
  </si>
  <si>
    <t>太田　久</t>
  </si>
  <si>
    <t>川内　昌</t>
  </si>
  <si>
    <t>口地高俊</t>
  </si>
  <si>
    <t>佐藤順二</t>
  </si>
  <si>
    <t>さ</t>
  </si>
  <si>
    <t>川原　次男</t>
  </si>
  <si>
    <t>川島晴美</t>
  </si>
  <si>
    <t>坂部延行</t>
  </si>
  <si>
    <t>小粥攻</t>
  </si>
  <si>
    <t>こ</t>
  </si>
  <si>
    <t>黒田 美雪</t>
  </si>
  <si>
    <t>佐久間健吉</t>
  </si>
  <si>
    <t xml:space="preserve">口地えつ子 </t>
  </si>
  <si>
    <t>そ</t>
  </si>
  <si>
    <t>桑野文子</t>
  </si>
  <si>
    <t>立木繁実</t>
  </si>
  <si>
    <t>た</t>
  </si>
  <si>
    <t>清水峯夫</t>
  </si>
  <si>
    <t>し</t>
  </si>
  <si>
    <t>小林浩子</t>
  </si>
  <si>
    <t>高橋二三夫</t>
  </si>
  <si>
    <t>柴田正和</t>
  </si>
  <si>
    <t>後藤由美子</t>
  </si>
  <si>
    <t>ご</t>
  </si>
  <si>
    <t>島本欣尚</t>
  </si>
  <si>
    <t>斎木文子</t>
  </si>
  <si>
    <t>辻本　隆司</t>
  </si>
  <si>
    <t>つ</t>
  </si>
  <si>
    <t>塩田英夫</t>
  </si>
  <si>
    <t>中山吉一</t>
  </si>
  <si>
    <t>な</t>
  </si>
  <si>
    <t>十見芳夫</t>
  </si>
  <si>
    <t>じ</t>
  </si>
  <si>
    <t>す</t>
  </si>
  <si>
    <t>中川育夫　</t>
  </si>
  <si>
    <t>鈴木由之</t>
  </si>
  <si>
    <t>西村洋一</t>
  </si>
  <si>
    <t>に</t>
  </si>
  <si>
    <t>世古好文</t>
  </si>
  <si>
    <t>せ</t>
  </si>
  <si>
    <t>世古加代</t>
  </si>
  <si>
    <t>長谷川隆広</t>
  </si>
  <si>
    <t>は</t>
  </si>
  <si>
    <t>田中良平</t>
  </si>
  <si>
    <t>高橋考子</t>
  </si>
  <si>
    <t>浜口則博</t>
  </si>
  <si>
    <t>髙橋　昭次郎</t>
  </si>
  <si>
    <t>竹内恭子</t>
  </si>
  <si>
    <t>丸山俊夫</t>
  </si>
  <si>
    <t>ま</t>
  </si>
  <si>
    <t>中村 彰宏</t>
  </si>
  <si>
    <t>堤久留美</t>
  </si>
  <si>
    <t>松浦比朗志</t>
  </si>
  <si>
    <t>中司治男</t>
  </si>
  <si>
    <t>刀根さだ子</t>
  </si>
  <si>
    <t>と</t>
  </si>
  <si>
    <t>南栄治</t>
  </si>
  <si>
    <t>み</t>
  </si>
  <si>
    <t>中村正昭</t>
  </si>
  <si>
    <t>中川貴子</t>
  </si>
  <si>
    <t>三木　寛</t>
  </si>
  <si>
    <t>中村早苗</t>
  </si>
  <si>
    <t>道中佐登志</t>
  </si>
  <si>
    <t>樋口雅夫</t>
  </si>
  <si>
    <t>ひ</t>
  </si>
  <si>
    <t>中村幸子</t>
  </si>
  <si>
    <t>村山和裕</t>
  </si>
  <si>
    <t>む</t>
  </si>
  <si>
    <t>古田哲郎　</t>
  </si>
  <si>
    <t>ふ</t>
  </si>
  <si>
    <t>西村敬子</t>
  </si>
  <si>
    <t>森岡　収</t>
  </si>
  <si>
    <t>も</t>
  </si>
  <si>
    <t>福田治樹</t>
  </si>
  <si>
    <t>西山尚子</t>
  </si>
  <si>
    <t>森嶋和男</t>
  </si>
  <si>
    <t>保坂輝男</t>
  </si>
  <si>
    <t>ほ</t>
  </si>
  <si>
    <t>の</t>
  </si>
  <si>
    <t>山崎明</t>
  </si>
  <si>
    <t>や</t>
  </si>
  <si>
    <t>水野国男</t>
  </si>
  <si>
    <t>三浦　勝</t>
  </si>
  <si>
    <t>濵口美恵子</t>
  </si>
  <si>
    <t>山本 博久</t>
  </si>
  <si>
    <t>山村正和</t>
  </si>
  <si>
    <t>服部幸子</t>
  </si>
  <si>
    <t>矢代国義</t>
  </si>
  <si>
    <t>渡辺俊裕</t>
  </si>
  <si>
    <t>わ</t>
  </si>
  <si>
    <t>吉田裕則</t>
  </si>
  <si>
    <t>よ</t>
  </si>
  <si>
    <t>平田典子</t>
  </si>
  <si>
    <t>若林俊之</t>
  </si>
  <si>
    <t>藤本季代</t>
  </si>
  <si>
    <t>古川　和代</t>
  </si>
  <si>
    <t>水谷聰子</t>
  </si>
  <si>
    <t>森井ちづ子</t>
  </si>
  <si>
    <t>山上晃子</t>
  </si>
  <si>
    <t>山崎眞由美</t>
  </si>
  <si>
    <t>山下淑子</t>
  </si>
  <si>
    <t>吉田文子</t>
  </si>
  <si>
    <t>和田秀子</t>
  </si>
  <si>
    <t>04月月例18</t>
  </si>
  <si>
    <t>2018年　04月　第53回月例会参加者名簿</t>
  </si>
  <si>
    <t>寺田</t>
  </si>
  <si>
    <t>渋谷恵一</t>
  </si>
  <si>
    <t>古川光子</t>
  </si>
  <si>
    <t>中村彰</t>
  </si>
  <si>
    <t>J</t>
  </si>
  <si>
    <t>松岡　新一</t>
  </si>
  <si>
    <t>荒木　昌子</t>
  </si>
  <si>
    <t>山崎　明</t>
  </si>
  <si>
    <t>中西 清人</t>
  </si>
  <si>
    <t>玉井功一</t>
  </si>
  <si>
    <t>柴田　正和</t>
  </si>
  <si>
    <t>吉川　典子</t>
  </si>
  <si>
    <t>道具登喜子</t>
  </si>
  <si>
    <t>立木 繁美</t>
  </si>
  <si>
    <t>G</t>
  </si>
  <si>
    <t>内田　敏夫</t>
  </si>
  <si>
    <t>沼倉　睦子</t>
  </si>
  <si>
    <t>吉川典子</t>
  </si>
  <si>
    <t>松井 正育</t>
  </si>
  <si>
    <t>山崎　勝美</t>
  </si>
  <si>
    <t>大石　宣子</t>
  </si>
  <si>
    <t>E</t>
  </si>
  <si>
    <t>伊藤三千代</t>
  </si>
  <si>
    <t>竹内  好信</t>
  </si>
  <si>
    <t>D</t>
  </si>
  <si>
    <t>長谷川隆弘</t>
  </si>
  <si>
    <t>服部　久典</t>
  </si>
  <si>
    <t>河田　朋子</t>
  </si>
  <si>
    <t>広瀬　一男</t>
  </si>
  <si>
    <t>野田</t>
  </si>
  <si>
    <t>濱口美恵子</t>
  </si>
  <si>
    <t>C</t>
  </si>
  <si>
    <t>丸山　俊夫</t>
  </si>
  <si>
    <t>船木正晴</t>
  </si>
  <si>
    <t>B</t>
  </si>
  <si>
    <t>伊藤佐美子</t>
  </si>
  <si>
    <t>平田　典子</t>
  </si>
  <si>
    <t>飯村久男</t>
  </si>
  <si>
    <t>A</t>
  </si>
  <si>
    <t>石田万里子</t>
  </si>
  <si>
    <t>北本　憲行</t>
  </si>
  <si>
    <t>山本　益巳</t>
  </si>
  <si>
    <t>原　玲子</t>
  </si>
  <si>
    <t>塩田　英夫</t>
  </si>
  <si>
    <t>村山　和裕</t>
  </si>
  <si>
    <t>伊東　孝博</t>
  </si>
  <si>
    <t>安井　重和</t>
  </si>
  <si>
    <t>高木</t>
  </si>
  <si>
    <t>今村　武司</t>
  </si>
  <si>
    <t>斉木　隆信　</t>
  </si>
  <si>
    <t>渋谷　恵一</t>
  </si>
  <si>
    <t>堤　久留美</t>
  </si>
  <si>
    <t>真鈴川暉明</t>
  </si>
  <si>
    <t>H</t>
  </si>
  <si>
    <t>石河　健児</t>
  </si>
  <si>
    <t>高橋　考子</t>
  </si>
  <si>
    <t>I</t>
  </si>
  <si>
    <t>水谷　聰子</t>
  </si>
  <si>
    <t>福井　行正</t>
  </si>
  <si>
    <t>古川　光子</t>
  </si>
  <si>
    <t/>
  </si>
  <si>
    <t>中川　育夫　</t>
  </si>
  <si>
    <t>蛭川芳江</t>
  </si>
  <si>
    <t>中西　清人</t>
  </si>
  <si>
    <t>内山幸子</t>
  </si>
  <si>
    <t>和田　秀子</t>
  </si>
  <si>
    <t>戸津井澄子</t>
  </si>
  <si>
    <t>成田すみ子</t>
  </si>
  <si>
    <t>若林</t>
  </si>
  <si>
    <t>加藤ひとみ</t>
  </si>
  <si>
    <t>沼倉睦子</t>
  </si>
  <si>
    <t>山川　洋子</t>
  </si>
  <si>
    <t>原玲子</t>
  </si>
  <si>
    <t>今村　務</t>
  </si>
  <si>
    <t>　服部　幸子</t>
  </si>
  <si>
    <t>石河健児</t>
  </si>
  <si>
    <t>岩井司</t>
  </si>
  <si>
    <t>古田　哲郎　</t>
  </si>
  <si>
    <t>大石宣子</t>
  </si>
  <si>
    <t>西村　敬子</t>
  </si>
  <si>
    <t>小野寺かよ子</t>
  </si>
  <si>
    <t>　服部幸子</t>
  </si>
  <si>
    <t>桑野　文子</t>
  </si>
  <si>
    <t>服部久典</t>
  </si>
  <si>
    <t>稲葉 富士子</t>
  </si>
  <si>
    <t>井口　　健</t>
  </si>
  <si>
    <t>田中　恵子</t>
  </si>
  <si>
    <t>南</t>
  </si>
  <si>
    <t>吉田　文子</t>
  </si>
  <si>
    <t>草川</t>
  </si>
  <si>
    <t>高橋　二三夫</t>
  </si>
  <si>
    <t>山本益巳</t>
  </si>
  <si>
    <t>向川　正二</t>
  </si>
  <si>
    <t>山中要一</t>
  </si>
  <si>
    <t>田中</t>
  </si>
  <si>
    <t>川原次男</t>
  </si>
  <si>
    <t>04月月例'18</t>
  </si>
  <si>
    <t>１8年04月月例会グループ分け案</t>
  </si>
  <si>
    <t>５8回(０４月２0日）</t>
  </si>
  <si>
    <t>GR分け</t>
  </si>
  <si>
    <t>Ａ組</t>
  </si>
  <si>
    <t>Ｂ組</t>
  </si>
  <si>
    <t>Ｃ組</t>
  </si>
  <si>
    <t>D組</t>
  </si>
  <si>
    <t>E組</t>
  </si>
  <si>
    <t>F組</t>
  </si>
  <si>
    <t>G組</t>
  </si>
  <si>
    <t>H組</t>
  </si>
  <si>
    <t>I組</t>
  </si>
  <si>
    <t>J組</t>
  </si>
  <si>
    <t>稲葉富士子</t>
  </si>
  <si>
    <t>服部　幸子</t>
  </si>
  <si>
    <t>玉井　功一</t>
  </si>
  <si>
    <t>GR別対戦相手</t>
  </si>
  <si>
    <t>1R</t>
  </si>
  <si>
    <t>AvsB</t>
  </si>
  <si>
    <t>CvsD</t>
  </si>
  <si>
    <t>EvsF</t>
  </si>
  <si>
    <t>GvsH</t>
  </si>
  <si>
    <t>IvsJ</t>
  </si>
  <si>
    <t>１．１0名/チーム</t>
  </si>
  <si>
    <t>2R</t>
  </si>
  <si>
    <t>AvsC</t>
  </si>
  <si>
    <t>BvsD</t>
  </si>
  <si>
    <t>EvsH</t>
  </si>
  <si>
    <t>GvsI</t>
  </si>
  <si>
    <t>FvsJ</t>
  </si>
  <si>
    <t>２．各チーム4回の対戦</t>
  </si>
  <si>
    <t>3R</t>
  </si>
  <si>
    <t>AvsD</t>
  </si>
  <si>
    <t>BvsE</t>
  </si>
  <si>
    <t>CvsF</t>
  </si>
  <si>
    <t>GvsJ</t>
  </si>
  <si>
    <t>HvsI</t>
  </si>
  <si>
    <t>３．4ゲーム先取ノンアド、セルフジャッジ</t>
  </si>
  <si>
    <t>4R</t>
  </si>
  <si>
    <t>AvsE</t>
  </si>
  <si>
    <t>BvsF</t>
  </si>
  <si>
    <t>CvsG</t>
  </si>
  <si>
    <t>DvsI</t>
  </si>
  <si>
    <t>HvsJ</t>
  </si>
  <si>
    <t>４．コート１０面、各対戦2面使用</t>
  </si>
  <si>
    <t>＜順位の決定方法＞</t>
  </si>
  <si>
    <t>１．勝ち点数（勝ち2点、負け0点）</t>
  </si>
  <si>
    <t>２．チーム勝率</t>
  </si>
  <si>
    <r>
      <rPr>
        <sz val="11"/>
        <rFont val="ＭＳ Ｐゴシック"/>
        <family val="3"/>
        <charset val="128"/>
      </rPr>
      <t>各回の対戦結果；</t>
    </r>
    <r>
      <rPr>
        <b/>
        <sz val="11"/>
        <rFont val="ＭＳ Ｐゴシック"/>
        <family val="3"/>
        <charset val="128"/>
      </rPr>
      <t>勝ち試合数</t>
    </r>
    <r>
      <rPr>
        <sz val="11"/>
        <rFont val="ＭＳ Ｐゴシック"/>
        <family val="3"/>
        <charset val="128"/>
      </rPr>
      <t>/総試合数（今回の場合　５＊4＝20）</t>
    </r>
  </si>
  <si>
    <t>３．ゲーム取得率</t>
  </si>
  <si>
    <t>取得ゲーム数/総ゲーム数</t>
  </si>
  <si>
    <r>
      <rPr>
        <sz val="11"/>
        <rFont val="ＭＳ Ｐゴシック"/>
        <family val="3"/>
        <charset val="128"/>
      </rPr>
      <t>５．簡便に</t>
    </r>
    <r>
      <rPr>
        <b/>
        <sz val="11"/>
        <rFont val="ＭＳ Ｐゴシック"/>
        <family val="3"/>
        <charset val="128"/>
      </rPr>
      <t>ジャンケンで（代表3名）</t>
    </r>
  </si>
  <si>
    <t>201８年　4月20日　第５８回鈴鹿ガーデン月例会個別対戦表</t>
  </si>
  <si>
    <t>目安</t>
  </si>
  <si>
    <t>コート３</t>
  </si>
  <si>
    <t>AB</t>
  </si>
  <si>
    <t>コート４</t>
  </si>
  <si>
    <t>コート５</t>
  </si>
  <si>
    <t>CD</t>
  </si>
  <si>
    <t>コート６</t>
  </si>
  <si>
    <t>コート７</t>
  </si>
  <si>
    <t>EF</t>
  </si>
  <si>
    <t>コート８</t>
  </si>
  <si>
    <t>コート9</t>
  </si>
  <si>
    <t>GH</t>
  </si>
  <si>
    <t>コート１0</t>
  </si>
  <si>
    <t>コート１1</t>
  </si>
  <si>
    <t>IJ</t>
  </si>
  <si>
    <t>コート１2</t>
  </si>
  <si>
    <t>　　↓</t>
  </si>
  <si>
    <t>11時</t>
  </si>
  <si>
    <t>a</t>
  </si>
  <si>
    <t>b</t>
  </si>
  <si>
    <t>c</t>
  </si>
  <si>
    <t>d</t>
  </si>
  <si>
    <t>AC</t>
  </si>
  <si>
    <t>BD</t>
  </si>
  <si>
    <t>EH</t>
  </si>
  <si>
    <t>GI</t>
  </si>
  <si>
    <t>FJ</t>
  </si>
  <si>
    <t>e</t>
  </si>
  <si>
    <t>f</t>
  </si>
  <si>
    <t>g</t>
  </si>
  <si>
    <t>h</t>
  </si>
  <si>
    <t>12時</t>
  </si>
  <si>
    <t>ｄ</t>
  </si>
  <si>
    <t>AD</t>
  </si>
  <si>
    <t>BE</t>
  </si>
  <si>
    <t>CF</t>
  </si>
  <si>
    <t>GJ</t>
  </si>
  <si>
    <t>HI</t>
  </si>
  <si>
    <t>13時</t>
  </si>
  <si>
    <t>AE</t>
  </si>
  <si>
    <t>BF</t>
  </si>
  <si>
    <t>CG</t>
  </si>
  <si>
    <t>DI</t>
  </si>
  <si>
    <t>HJ</t>
  </si>
  <si>
    <t>14時</t>
  </si>
  <si>
    <t>組み合わせcheck</t>
  </si>
  <si>
    <t>２R</t>
  </si>
  <si>
    <t>３R</t>
  </si>
  <si>
    <t>４R</t>
  </si>
  <si>
    <t>12</t>
  </si>
  <si>
    <t>24</t>
  </si>
  <si>
    <t>14</t>
  </si>
  <si>
    <t>13</t>
  </si>
  <si>
    <t>34</t>
  </si>
  <si>
    <t>35</t>
  </si>
  <si>
    <t>25</t>
  </si>
  <si>
    <t>45</t>
  </si>
  <si>
    <t>51</t>
  </si>
  <si>
    <t>ad</t>
  </si>
  <si>
    <t>af</t>
  </si>
  <si>
    <t>23</t>
  </si>
  <si>
    <t>ab</t>
  </si>
  <si>
    <t>bf</t>
  </si>
  <si>
    <t>dh</t>
  </si>
  <si>
    <t>ah</t>
  </si>
  <si>
    <t>cd</t>
  </si>
  <si>
    <t>ch</t>
  </si>
  <si>
    <t>bg</t>
  </si>
  <si>
    <t>fg</t>
  </si>
  <si>
    <t>ef</t>
  </si>
  <si>
    <t>eg</t>
  </si>
  <si>
    <t>ce</t>
  </si>
  <si>
    <t>de</t>
  </si>
  <si>
    <t>gh</t>
  </si>
  <si>
    <t>bc</t>
  </si>
  <si>
    <t>1が2回</t>
  </si>
  <si>
    <t>1休憩</t>
  </si>
  <si>
    <t>3が休憩</t>
  </si>
  <si>
    <t>3が2回</t>
  </si>
  <si>
    <t>成績集計表</t>
  </si>
  <si>
    <t>2018年４月20日（第５8回）三重県シニアテニス月例会</t>
  </si>
  <si>
    <t>①</t>
  </si>
  <si>
    <t>②</t>
  </si>
  <si>
    <t>③</t>
  </si>
  <si>
    <t>チーム</t>
  </si>
  <si>
    <t>１回戦</t>
  </si>
  <si>
    <t>２回戦</t>
  </si>
  <si>
    <t>３回戦</t>
  </si>
  <si>
    <t>4回戦</t>
  </si>
  <si>
    <t>勝　　　敗</t>
  </si>
  <si>
    <t>勝点</t>
  </si>
  <si>
    <t>チーム・</t>
  </si>
  <si>
    <t>ゲーム</t>
  </si>
  <si>
    <t>総合順位</t>
  </si>
  <si>
    <t>勝率</t>
  </si>
  <si>
    <t>取得率</t>
  </si>
  <si>
    <t>対戦相手</t>
  </si>
  <si>
    <t>勝ち</t>
  </si>
  <si>
    <t>負け</t>
  </si>
  <si>
    <t>チーム勝敗数</t>
  </si>
  <si>
    <t>ゲーム得失数</t>
  </si>
  <si>
    <t>ゲーム取得</t>
  </si>
  <si>
    <t>勝ち点</t>
  </si>
  <si>
    <t>2019・2・15　月例結果報告</t>
  </si>
  <si>
    <t>順位判定</t>
  </si>
  <si>
    <t>20１9年02月月例会グループ分け</t>
  </si>
  <si>
    <t>61回(０2月15日）</t>
  </si>
  <si>
    <t>総合</t>
  </si>
  <si>
    <t>取失差</t>
  </si>
  <si>
    <t>順位</t>
  </si>
  <si>
    <t>優勝</t>
  </si>
  <si>
    <t>リーダー</t>
  </si>
  <si>
    <t>蛭川 芳江</t>
  </si>
  <si>
    <t>池山 弓子</t>
  </si>
  <si>
    <t>高橋　孝子</t>
  </si>
  <si>
    <t>日下 勝子</t>
  </si>
  <si>
    <t>和田 秀子</t>
  </si>
  <si>
    <t>加藤　ひとみ</t>
  </si>
  <si>
    <t>チーム勝敗</t>
  </si>
  <si>
    <t>原田　斗井</t>
  </si>
  <si>
    <t>山下 俶子</t>
  </si>
  <si>
    <t>④</t>
  </si>
  <si>
    <t>廣　誠修</t>
  </si>
  <si>
    <t>福田　治樹</t>
  </si>
  <si>
    <t>大和田　明</t>
  </si>
  <si>
    <t>十見　芳夫</t>
  </si>
  <si>
    <t>西　博司</t>
  </si>
  <si>
    <t>太田豊太郎</t>
  </si>
  <si>
    <t>田渕　勝美</t>
  </si>
  <si>
    <t>森田　正実</t>
  </si>
  <si>
    <t>⑥</t>
  </si>
  <si>
    <t>浦田　義治</t>
  </si>
  <si>
    <t>真田　勇</t>
  </si>
  <si>
    <t>　　　　　　　　　　名　</t>
  </si>
  <si>
    <t>木下　晴弘</t>
  </si>
  <si>
    <t>準優勝</t>
  </si>
  <si>
    <t>青木　行廣</t>
  </si>
  <si>
    <t>西川　定</t>
  </si>
  <si>
    <t>森ノ木　收</t>
  </si>
  <si>
    <t>岩田　久男</t>
  </si>
  <si>
    <t>⑦</t>
  </si>
  <si>
    <t>⑤</t>
  </si>
  <si>
    <t>⑧</t>
  </si>
  <si>
    <t>1回戦</t>
  </si>
  <si>
    <t>第58回月例会</t>
  </si>
  <si>
    <t>2018.04.20</t>
  </si>
  <si>
    <t>2回戦</t>
  </si>
  <si>
    <t>対戦チ－ム</t>
  </si>
  <si>
    <t>対　戦</t>
  </si>
  <si>
    <t>氏　名</t>
  </si>
  <si>
    <t>得失点</t>
  </si>
  <si>
    <t>第1試合</t>
  </si>
  <si>
    <t>第2試合</t>
  </si>
  <si>
    <t>第4試合</t>
  </si>
  <si>
    <t>第3試合</t>
  </si>
  <si>
    <t>第5試合</t>
  </si>
  <si>
    <t>第６試合</t>
  </si>
  <si>
    <t>第７試合</t>
  </si>
  <si>
    <t>　チーム勝　敗</t>
  </si>
  <si>
    <t>チーム得失点</t>
  </si>
  <si>
    <t>チ-ムリーダ－サイン</t>
  </si>
  <si>
    <t>3回戦</t>
  </si>
  <si>
    <t>得失点　合　計　　</t>
  </si>
  <si>
    <t>伊東　隆博</t>
  </si>
  <si>
    <t>濱口　美恵子</t>
  </si>
  <si>
    <t>井口　健</t>
  </si>
  <si>
    <t>鈴木　さち子</t>
  </si>
  <si>
    <t>４回戦</t>
  </si>
  <si>
    <t>浜口　千津子</t>
  </si>
  <si>
    <t>第7試合</t>
  </si>
  <si>
    <t>得失点合計</t>
  </si>
  <si>
    <t>得失点 合計</t>
  </si>
  <si>
    <t>　チーム勝敗</t>
  </si>
  <si>
    <t>得点   合計</t>
  </si>
  <si>
    <t>得点    合計</t>
  </si>
</sst>
</file>

<file path=xl/styles.xml><?xml version="1.0" encoding="utf-8"?>
<styleSheet xmlns="http://schemas.openxmlformats.org/spreadsheetml/2006/main">
  <numFmts count="6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[$-411]ge\.m\.d"/>
    <numFmt numFmtId="6" formatCode="&quot;\&quot;#,##0;[Red]&quot;\&quot;\-#,##0"/>
    <numFmt numFmtId="43" formatCode="_ * #,##0.00_ ;_ * \-#,##0.00_ ;_ * &quot;-&quot;??_ ;_ @_ "/>
  </numFmts>
  <fonts count="55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8"/>
      <name val="ＭＳ Ｐゴシック"/>
      <family val="2"/>
      <charset val="128"/>
    </font>
    <font>
      <sz val="14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1"/>
      <color indexed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2"/>
      <name val="ＭＳ Ｐゴシック"/>
      <charset val="134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 diagonalUp="1">
      <left/>
      <right style="dashDotDot">
        <color indexed="64"/>
      </right>
      <top/>
      <bottom/>
      <diagonal style="thin">
        <color indexed="64"/>
      </diagonal>
    </border>
  </borders>
  <cellStyleXfs count="34">
    <xf numFmtId="0" fontId="53" fillId="0" borderId="0">
      <alignment vertical="center"/>
    </xf>
    <xf numFmtId="0" fontId="0" fillId="0" borderId="0">
      <alignment vertical="center"/>
    </xf>
    <xf numFmtId="6" fontId="5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53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>
      <alignment vertical="center"/>
    </xf>
    <xf numFmtId="6" fontId="53" fillId="0" borderId="0" applyFont="0" applyFill="0" applyBorder="0" applyAlignment="0" applyProtection="0">
      <alignment vertical="center"/>
    </xf>
    <xf numFmtId="6" fontId="5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6" fontId="5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6" fontId="5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6" fontId="5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6" fontId="53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0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91">
    <xf numFmtId="0" fontId="0" fillId="0" borderId="0" xfId="20">
      <alignment vertical="center"/>
    </xf>
    <xf numFmtId="6" fontId="1" fillId="0" borderId="1" xfId="9" applyFont="1" applyBorder="1" applyAlignment="1">
      <alignment horizontal="center"/>
    </xf>
    <xf numFmtId="6" fontId="1" fillId="0" borderId="1" xfId="9" applyFont="1" applyBorder="1" applyAlignment="1">
      <alignment horizontal="center" vertical="top"/>
    </xf>
    <xf numFmtId="0" fontId="2" fillId="0" borderId="1" xfId="20" applyFont="1" applyBorder="1" applyAlignment="1">
      <alignment horizontal="center" vertical="top"/>
    </xf>
    <xf numFmtId="6" fontId="3" fillId="0" borderId="1" xfId="9" applyFont="1" applyBorder="1" applyAlignment="1">
      <alignment horizontal="center"/>
    </xf>
    <xf numFmtId="0" fontId="4" fillId="0" borderId="0" xfId="20" applyFont="1">
      <alignment vertical="center"/>
    </xf>
    <xf numFmtId="0" fontId="3" fillId="0" borderId="2" xfId="20" applyFont="1" applyBorder="1" applyAlignment="1">
      <alignment horizontal="center"/>
    </xf>
    <xf numFmtId="0" fontId="5" fillId="0" borderId="3" xfId="20" applyFont="1" applyBorder="1" applyAlignment="1">
      <alignment horizontal="center"/>
    </xf>
    <xf numFmtId="0" fontId="1" fillId="0" borderId="4" xfId="20" applyFont="1" applyBorder="1" applyAlignment="1">
      <alignment horizontal="center"/>
    </xf>
    <xf numFmtId="0" fontId="1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1" fillId="0" borderId="7" xfId="20" applyFont="1" applyBorder="1" applyAlignment="1">
      <alignment horizontal="center"/>
    </xf>
    <xf numFmtId="0" fontId="1" fillId="0" borderId="8" xfId="20" applyFont="1" applyBorder="1" applyAlignment="1">
      <alignment horizontal="center"/>
    </xf>
    <xf numFmtId="0" fontId="1" fillId="0" borderId="9" xfId="20" applyFont="1" applyBorder="1" applyAlignment="1">
      <alignment horizontal="center"/>
    </xf>
    <xf numFmtId="0" fontId="1" fillId="0" borderId="10" xfId="20" applyFont="1" applyBorder="1" applyAlignment="1">
      <alignment horizontal="center"/>
    </xf>
    <xf numFmtId="0" fontId="1" fillId="0" borderId="11" xfId="20" applyFont="1" applyBorder="1" applyAlignment="1">
      <alignment horizontal="center"/>
    </xf>
    <xf numFmtId="0" fontId="1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1" fillId="0" borderId="14" xfId="20" applyFont="1" applyBorder="1">
      <alignment vertical="center"/>
    </xf>
    <xf numFmtId="0" fontId="1" fillId="0" borderId="12" xfId="20" applyFont="1" applyBorder="1">
      <alignment vertical="center"/>
    </xf>
    <xf numFmtId="0" fontId="6" fillId="0" borderId="2" xfId="20" applyNumberFormat="1" applyFont="1" applyFill="1" applyBorder="1" applyAlignment="1" applyProtection="1">
      <alignment horizontal="center" vertical="center"/>
      <protection locked="0"/>
    </xf>
    <xf numFmtId="0" fontId="0" fillId="0" borderId="0" xfId="20" applyBorder="1">
      <alignment vertical="center"/>
    </xf>
    <xf numFmtId="0" fontId="1" fillId="0" borderId="7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1" fillId="0" borderId="16" xfId="20" applyFont="1" applyBorder="1">
      <alignment vertical="center"/>
    </xf>
    <xf numFmtId="0" fontId="1" fillId="0" borderId="7" xfId="20" applyFont="1" applyBorder="1">
      <alignment vertical="center"/>
    </xf>
    <xf numFmtId="0" fontId="6" fillId="0" borderId="17" xfId="20" applyNumberFormat="1" applyFont="1" applyFill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7" fillId="0" borderId="14" xfId="20" applyFont="1" applyBorder="1">
      <alignment vertical="center"/>
    </xf>
    <xf numFmtId="0" fontId="7" fillId="0" borderId="12" xfId="20" applyFont="1" applyBorder="1">
      <alignment vertical="center"/>
    </xf>
    <xf numFmtId="0" fontId="6" fillId="0" borderId="18" xfId="20" applyFont="1" applyBorder="1" applyAlignment="1">
      <alignment horizontal="center" vertical="center"/>
    </xf>
    <xf numFmtId="0" fontId="7" fillId="0" borderId="16" xfId="20" applyFont="1" applyBorder="1">
      <alignment vertical="center"/>
    </xf>
    <xf numFmtId="0" fontId="7" fillId="0" borderId="7" xfId="20" applyFont="1" applyBorder="1">
      <alignment vertical="center"/>
    </xf>
    <xf numFmtId="0" fontId="6" fillId="0" borderId="19" xfId="20" applyFont="1" applyBorder="1" applyAlignment="1">
      <alignment horizontal="center" vertical="center"/>
    </xf>
    <xf numFmtId="0" fontId="1" fillId="0" borderId="20" xfId="20" applyFont="1" applyBorder="1" applyAlignment="1">
      <alignment horizontal="center" vertical="center"/>
    </xf>
    <xf numFmtId="0" fontId="7" fillId="0" borderId="21" xfId="20" applyFont="1" applyBorder="1">
      <alignment vertical="center"/>
    </xf>
    <xf numFmtId="0" fontId="7" fillId="0" borderId="20" xfId="20" applyFont="1" applyBorder="1">
      <alignment vertical="center"/>
    </xf>
    <xf numFmtId="0" fontId="1" fillId="0" borderId="22" xfId="20" applyFont="1" applyBorder="1" applyAlignment="1">
      <alignment horizontal="center" wrapText="1"/>
    </xf>
    <xf numFmtId="0" fontId="8" fillId="0" borderId="22" xfId="20" applyFont="1" applyBorder="1" applyAlignment="1">
      <alignment horizontal="right"/>
    </xf>
    <xf numFmtId="0" fontId="1" fillId="0" borderId="23" xfId="20" applyFont="1" applyBorder="1">
      <alignment vertical="center"/>
    </xf>
    <xf numFmtId="0" fontId="0" fillId="0" borderId="22" xfId="20" applyBorder="1">
      <alignment vertical="center"/>
    </xf>
    <xf numFmtId="0" fontId="1" fillId="0" borderId="24" xfId="20" applyFont="1" applyBorder="1" applyAlignment="1">
      <alignment horizontal="right"/>
    </xf>
    <xf numFmtId="0" fontId="1" fillId="0" borderId="21" xfId="20" applyFont="1" applyBorder="1" applyAlignment="1">
      <alignment horizontal="center" wrapText="1"/>
    </xf>
    <xf numFmtId="0" fontId="8" fillId="0" borderId="21" xfId="20" applyFont="1" applyBorder="1" applyAlignment="1">
      <alignment horizontal="right"/>
    </xf>
    <xf numFmtId="0" fontId="1" fillId="0" borderId="0" xfId="20" applyFont="1" applyBorder="1">
      <alignment vertical="center"/>
    </xf>
    <xf numFmtId="0" fontId="0" fillId="0" borderId="21" xfId="20" applyBorder="1">
      <alignment vertical="center"/>
    </xf>
    <xf numFmtId="0" fontId="1" fillId="0" borderId="25" xfId="20" applyFont="1" applyBorder="1" applyAlignment="1">
      <alignment horizontal="right"/>
    </xf>
    <xf numFmtId="0" fontId="1" fillId="0" borderId="26" xfId="20" applyFont="1" applyBorder="1" applyAlignment="1">
      <alignment horizontal="center" wrapText="1"/>
    </xf>
    <xf numFmtId="0" fontId="1" fillId="0" borderId="22" xfId="20" applyFont="1" applyBorder="1">
      <alignment vertical="center"/>
    </xf>
    <xf numFmtId="0" fontId="1" fillId="0" borderId="24" xfId="20" applyFont="1" applyBorder="1">
      <alignment vertical="center"/>
    </xf>
    <xf numFmtId="0" fontId="0" fillId="0" borderId="0" xfId="20" applyBorder="1" applyAlignment="1">
      <alignment horizontal="center" wrapText="1"/>
    </xf>
    <xf numFmtId="0" fontId="1" fillId="0" borderId="27" xfId="20" applyFont="1" applyBorder="1" applyAlignment="1">
      <alignment horizontal="center"/>
    </xf>
    <xf numFmtId="0" fontId="1" fillId="0" borderId="28" xfId="20" applyFont="1" applyBorder="1" applyAlignment="1">
      <alignment horizontal="center"/>
    </xf>
    <xf numFmtId="0" fontId="9" fillId="0" borderId="13" xfId="20" applyFont="1" applyBorder="1" applyAlignment="1">
      <alignment horizontal="center" vertical="center"/>
    </xf>
    <xf numFmtId="0" fontId="10" fillId="0" borderId="14" xfId="20" applyFont="1" applyBorder="1">
      <alignment vertical="center"/>
    </xf>
    <xf numFmtId="0" fontId="10" fillId="0" borderId="12" xfId="20" applyFont="1" applyBorder="1">
      <alignment vertical="center"/>
    </xf>
    <xf numFmtId="0" fontId="9" fillId="0" borderId="2" xfId="20" applyNumberFormat="1" applyFont="1" applyFill="1" applyBorder="1" applyAlignment="1" applyProtection="1">
      <alignment horizontal="center" vertical="center"/>
      <protection locked="0"/>
    </xf>
    <xf numFmtId="0" fontId="9" fillId="0" borderId="15" xfId="20" applyFont="1" applyBorder="1" applyAlignment="1">
      <alignment horizontal="center" vertical="center"/>
    </xf>
    <xf numFmtId="0" fontId="10" fillId="0" borderId="16" xfId="20" applyFont="1" applyBorder="1">
      <alignment vertical="center"/>
    </xf>
    <xf numFmtId="0" fontId="10" fillId="0" borderId="7" xfId="20" applyFont="1" applyBorder="1">
      <alignment vertical="center"/>
    </xf>
    <xf numFmtId="0" fontId="9" fillId="0" borderId="17" xfId="20" applyNumberFormat="1" applyFont="1" applyFill="1" applyBorder="1" applyAlignment="1" applyProtection="1">
      <alignment horizontal="center" vertical="center"/>
      <protection locked="0"/>
    </xf>
    <xf numFmtId="0" fontId="9" fillId="0" borderId="2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0" fontId="9" fillId="0" borderId="19" xfId="20" applyFont="1" applyBorder="1" applyAlignment="1">
      <alignment horizontal="center" vertical="center"/>
    </xf>
    <xf numFmtId="0" fontId="9" fillId="0" borderId="20" xfId="20" applyNumberFormat="1" applyFont="1" applyFill="1" applyBorder="1" applyAlignment="1" applyProtection="1">
      <alignment horizontal="center" vertical="center"/>
      <protection locked="0"/>
    </xf>
    <xf numFmtId="0" fontId="1" fillId="0" borderId="7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/>
    </xf>
    <xf numFmtId="0" fontId="10" fillId="0" borderId="23" xfId="20" applyFont="1" applyBorder="1">
      <alignment vertical="center"/>
    </xf>
    <xf numFmtId="0" fontId="10" fillId="0" borderId="22" xfId="20" applyFont="1" applyBorder="1">
      <alignment vertical="center"/>
    </xf>
    <xf numFmtId="0" fontId="9" fillId="0" borderId="24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Border="1">
      <alignment vertical="center"/>
    </xf>
    <xf numFmtId="0" fontId="9" fillId="0" borderId="25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>
      <alignment vertical="center"/>
    </xf>
    <xf numFmtId="0" fontId="10" fillId="0" borderId="29" xfId="20" applyFont="1" applyBorder="1">
      <alignment vertical="center"/>
    </xf>
    <xf numFmtId="0" fontId="9" fillId="0" borderId="17" xfId="20" applyFont="1" applyBorder="1" applyAlignment="1">
      <alignment horizontal="center" vertical="center"/>
    </xf>
    <xf numFmtId="0" fontId="10" fillId="0" borderId="0" xfId="20" applyFont="1" applyBorder="1">
      <alignment vertical="center"/>
    </xf>
    <xf numFmtId="0" fontId="10" fillId="0" borderId="20" xfId="20" applyFont="1" applyBorder="1">
      <alignment vertical="center"/>
    </xf>
    <xf numFmtId="0" fontId="9" fillId="0" borderId="7" xfId="20" applyFont="1" applyBorder="1" applyAlignment="1">
      <alignment horizontal="center" vertical="center"/>
    </xf>
    <xf numFmtId="0" fontId="9" fillId="0" borderId="7" xfId="20" applyNumberFormat="1" applyFont="1" applyFill="1" applyBorder="1" applyAlignment="1" applyProtection="1">
      <alignment horizontal="center" vertical="center"/>
      <protection locked="0"/>
    </xf>
    <xf numFmtId="0" fontId="0" fillId="0" borderId="20" xfId="20" applyBorder="1">
      <alignment vertical="center"/>
    </xf>
    <xf numFmtId="0" fontId="9" fillId="0" borderId="30" xfId="20" applyNumberFormat="1" applyFont="1" applyFill="1" applyBorder="1" applyAlignment="1" applyProtection="1">
      <alignment horizontal="center" vertical="center"/>
      <protection locked="0"/>
    </xf>
    <xf numFmtId="0" fontId="1" fillId="0" borderId="20" xfId="20" applyFont="1" applyBorder="1" applyAlignment="1">
      <alignment horizontal="center" vertical="center" wrapText="1"/>
    </xf>
    <xf numFmtId="0" fontId="9" fillId="0" borderId="0" xfId="20" applyFont="1" applyBorder="1" applyAlignment="1">
      <alignment horizontal="center" vertical="center"/>
    </xf>
    <xf numFmtId="0" fontId="10" fillId="0" borderId="21" xfId="20" applyFont="1" applyBorder="1">
      <alignment vertical="center"/>
    </xf>
    <xf numFmtId="0" fontId="1" fillId="0" borderId="0" xfId="20" applyFont="1" applyBorder="1" applyAlignment="1">
      <alignment horizontal="center" wrapText="1"/>
    </xf>
    <xf numFmtId="0" fontId="11" fillId="0" borderId="6" xfId="20" applyFont="1" applyBorder="1" applyAlignment="1">
      <alignment horizontal="center"/>
    </xf>
    <xf numFmtId="0" fontId="1" fillId="0" borderId="31" xfId="20" applyFont="1" applyBorder="1" applyAlignment="1">
      <alignment horizontal="center"/>
    </xf>
    <xf numFmtId="0" fontId="10" fillId="0" borderId="32" xfId="20" applyFont="1" applyBorder="1">
      <alignment vertical="center"/>
    </xf>
    <xf numFmtId="0" fontId="10" fillId="0" borderId="33" xfId="20" applyFont="1" applyBorder="1">
      <alignment vertical="center"/>
    </xf>
    <xf numFmtId="0" fontId="9" fillId="0" borderId="20" xfId="20" applyFont="1" applyBorder="1" applyAlignment="1">
      <alignment horizontal="center" vertical="center"/>
    </xf>
    <xf numFmtId="0" fontId="9" fillId="0" borderId="22" xfId="20" applyNumberFormat="1" applyFont="1" applyFill="1" applyBorder="1" applyAlignment="1" applyProtection="1">
      <alignment horizontal="center" vertical="center"/>
      <protection locked="0"/>
    </xf>
    <xf numFmtId="0" fontId="9" fillId="0" borderId="24" xfId="20" applyFont="1" applyBorder="1" applyAlignment="1">
      <alignment horizontal="center" vertical="center"/>
    </xf>
    <xf numFmtId="0" fontId="9" fillId="0" borderId="25" xfId="20" applyFont="1" applyBorder="1" applyAlignment="1">
      <alignment horizontal="center" vertical="center"/>
    </xf>
    <xf numFmtId="0" fontId="9" fillId="0" borderId="18" xfId="20" applyNumberFormat="1" applyFont="1" applyFill="1" applyBorder="1" applyAlignment="1" applyProtection="1">
      <alignment horizontal="center" vertical="center"/>
      <protection locked="0"/>
    </xf>
    <xf numFmtId="0" fontId="9" fillId="0" borderId="1" xfId="20" applyNumberFormat="1" applyFont="1" applyFill="1" applyBorder="1" applyAlignment="1" applyProtection="1">
      <alignment horizontal="center" vertical="center"/>
      <protection locked="0"/>
    </xf>
    <xf numFmtId="0" fontId="9" fillId="0" borderId="30" xfId="20" applyFont="1" applyBorder="1" applyAlignment="1">
      <alignment horizontal="center" vertical="center"/>
    </xf>
    <xf numFmtId="0" fontId="9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34" xfId="20" applyFont="1" applyBorder="1">
      <alignment vertical="center"/>
    </xf>
    <xf numFmtId="0" fontId="1" fillId="0" borderId="35" xfId="20" applyFont="1" applyBorder="1">
      <alignment vertical="center"/>
    </xf>
    <xf numFmtId="0" fontId="7" fillId="0" borderId="34" xfId="20" applyFont="1" applyBorder="1">
      <alignment vertical="center"/>
    </xf>
    <xf numFmtId="0" fontId="7" fillId="0" borderId="35" xfId="20" applyFont="1" applyBorder="1">
      <alignment vertical="center"/>
    </xf>
    <xf numFmtId="0" fontId="7" fillId="0" borderId="36" xfId="20" applyFont="1" applyBorder="1">
      <alignment vertical="center"/>
    </xf>
    <xf numFmtId="0" fontId="7" fillId="0" borderId="37" xfId="20" applyFont="1" applyBorder="1">
      <alignment vertical="center"/>
    </xf>
    <xf numFmtId="0" fontId="1" fillId="0" borderId="7" xfId="20" applyFont="1" applyBorder="1" applyAlignment="1">
      <alignment horizontal="center" wrapText="1"/>
    </xf>
    <xf numFmtId="0" fontId="8" fillId="0" borderId="1" xfId="20" applyFont="1" applyBorder="1" applyAlignment="1">
      <alignment horizontal="right"/>
    </xf>
    <xf numFmtId="0" fontId="1" fillId="0" borderId="1" xfId="20" applyFont="1" applyBorder="1">
      <alignment vertical="center"/>
    </xf>
    <xf numFmtId="0" fontId="0" fillId="0" borderId="38" xfId="20" applyBorder="1">
      <alignment vertical="center"/>
    </xf>
    <xf numFmtId="0" fontId="1" fillId="0" borderId="30" xfId="20" applyFont="1" applyBorder="1" applyAlignment="1">
      <alignment horizontal="right"/>
    </xf>
    <xf numFmtId="0" fontId="1" fillId="0" borderId="12" xfId="20" applyFont="1" applyBorder="1" applyAlignment="1">
      <alignment horizontal="center" wrapText="1"/>
    </xf>
    <xf numFmtId="0" fontId="1" fillId="0" borderId="29" xfId="20" applyFont="1" applyBorder="1">
      <alignment vertical="center"/>
    </xf>
    <xf numFmtId="0" fontId="1" fillId="0" borderId="39" xfId="20" applyFont="1" applyBorder="1">
      <alignment vertical="center"/>
    </xf>
    <xf numFmtId="0" fontId="1" fillId="0" borderId="6" xfId="20" applyFont="1" applyBorder="1">
      <alignment vertical="center"/>
    </xf>
    <xf numFmtId="0" fontId="0" fillId="0" borderId="7" xfId="20" applyBorder="1" applyAlignment="1">
      <alignment horizontal="center" wrapText="1"/>
    </xf>
    <xf numFmtId="0" fontId="1" fillId="0" borderId="38" xfId="20" applyFont="1" applyBorder="1">
      <alignment vertical="center"/>
    </xf>
    <xf numFmtId="0" fontId="1" fillId="0" borderId="30" xfId="20" applyFont="1" applyBorder="1">
      <alignment vertical="center"/>
    </xf>
    <xf numFmtId="0" fontId="10" fillId="0" borderId="34" xfId="20" applyFont="1" applyBorder="1">
      <alignment vertical="center"/>
    </xf>
    <xf numFmtId="0" fontId="10" fillId="0" borderId="35" xfId="20" applyFont="1" applyBorder="1">
      <alignment vertical="center"/>
    </xf>
    <xf numFmtId="0" fontId="10" fillId="0" borderId="40" xfId="20" applyFont="1" applyBorder="1">
      <alignment vertical="center"/>
    </xf>
    <xf numFmtId="0" fontId="0" fillId="0" borderId="41" xfId="20" applyBorder="1">
      <alignment vertical="center"/>
    </xf>
    <xf numFmtId="0" fontId="1" fillId="0" borderId="14" xfId="20" applyFont="1" applyBorder="1" applyAlignment="1"/>
    <xf numFmtId="0" fontId="0" fillId="0" borderId="29" xfId="20" applyBorder="1" applyAlignment="1"/>
    <xf numFmtId="0" fontId="1" fillId="0" borderId="39" xfId="20" applyFont="1" applyBorder="1" applyAlignment="1"/>
    <xf numFmtId="0" fontId="0" fillId="0" borderId="6" xfId="20" applyBorder="1" applyAlignment="1"/>
    <xf numFmtId="0" fontId="1" fillId="0" borderId="41" xfId="20" applyFont="1" applyBorder="1">
      <alignment vertical="center"/>
    </xf>
    <xf numFmtId="0" fontId="10" fillId="0" borderId="39" xfId="20" applyFont="1" applyBorder="1">
      <alignment vertical="center"/>
    </xf>
    <xf numFmtId="0" fontId="10" fillId="0" borderId="38" xfId="20" applyFont="1" applyBorder="1">
      <alignment vertical="center"/>
    </xf>
    <xf numFmtId="0" fontId="10" fillId="0" borderId="42" xfId="20" applyFont="1" applyBorder="1">
      <alignment vertical="center"/>
    </xf>
    <xf numFmtId="0" fontId="10" fillId="0" borderId="10" xfId="20" applyFont="1" applyBorder="1">
      <alignment vertical="center"/>
    </xf>
    <xf numFmtId="0" fontId="10" fillId="0" borderId="37" xfId="20" applyFont="1" applyBorder="1">
      <alignment vertical="center"/>
    </xf>
    <xf numFmtId="0" fontId="0" fillId="0" borderId="16" xfId="20" applyBorder="1" applyAlignment="1"/>
    <xf numFmtId="0" fontId="0" fillId="0" borderId="1" xfId="20" applyBorder="1" applyAlignment="1"/>
    <xf numFmtId="0" fontId="0" fillId="0" borderId="38" xfId="20" applyBorder="1" applyAlignment="1"/>
    <xf numFmtId="0" fontId="0" fillId="0" borderId="30" xfId="20" applyBorder="1" applyAlignment="1"/>
    <xf numFmtId="6" fontId="3" fillId="0" borderId="0" xfId="9" applyFont="1" applyBorder="1" applyAlignment="1">
      <alignment horizontal="center" wrapText="1"/>
    </xf>
    <xf numFmtId="0" fontId="11" fillId="0" borderId="0" xfId="20" applyFont="1" applyBorder="1" applyAlignment="1">
      <alignment horizontal="center"/>
    </xf>
    <xf numFmtId="0" fontId="1" fillId="0" borderId="0" xfId="20" applyFont="1" applyBorder="1" applyAlignment="1">
      <alignment horizontal="center"/>
    </xf>
    <xf numFmtId="0" fontId="10" fillId="0" borderId="9" xfId="20" applyFont="1" applyBorder="1">
      <alignment vertical="center"/>
    </xf>
    <xf numFmtId="0" fontId="9" fillId="0" borderId="0" xfId="20" applyFont="1" applyBorder="1" applyAlignment="1" applyProtection="1">
      <alignment horizontal="center" vertical="center"/>
      <protection locked="0"/>
    </xf>
    <xf numFmtId="0" fontId="9" fillId="0" borderId="2" xfId="20" applyFont="1" applyBorder="1" applyAlignment="1" applyProtection="1">
      <alignment horizontal="center" vertical="center"/>
      <protection locked="0"/>
    </xf>
    <xf numFmtId="0" fontId="9" fillId="0" borderId="17" xfId="20" applyFont="1" applyBorder="1" applyAlignment="1" applyProtection="1">
      <alignment horizontal="center" vertical="center"/>
      <protection locked="0"/>
    </xf>
    <xf numFmtId="0" fontId="0" fillId="0" borderId="25" xfId="20" applyBorder="1">
      <alignment vertical="center"/>
    </xf>
    <xf numFmtId="0" fontId="5" fillId="0" borderId="0" xfId="20" applyFont="1" applyBorder="1" applyAlignment="1">
      <alignment horizontal="center"/>
    </xf>
    <xf numFmtId="0" fontId="0" fillId="0" borderId="14" xfId="20" applyBorder="1" applyAlignment="1"/>
    <xf numFmtId="0" fontId="0" fillId="0" borderId="39" xfId="20" applyBorder="1" applyAlignment="1"/>
    <xf numFmtId="0" fontId="0" fillId="0" borderId="0" xfId="20" applyBorder="1" applyAlignment="1"/>
    <xf numFmtId="0" fontId="10" fillId="0" borderId="36" xfId="20" applyFont="1" applyBorder="1">
      <alignment vertical="center"/>
    </xf>
    <xf numFmtId="0" fontId="9" fillId="0" borderId="7" xfId="20" applyFont="1" applyBorder="1" applyAlignment="1" applyProtection="1">
      <alignment horizontal="center" vertical="center"/>
      <protection locked="0"/>
    </xf>
    <xf numFmtId="6" fontId="1" fillId="0" borderId="0" xfId="9" applyFont="1" applyBorder="1" applyAlignment="1">
      <alignment horizontal="center"/>
    </xf>
    <xf numFmtId="0" fontId="4" fillId="0" borderId="0" xfId="20" applyFont="1" applyBorder="1">
      <alignment vertical="center"/>
    </xf>
    <xf numFmtId="0" fontId="12" fillId="0" borderId="14" xfId="20" applyFont="1" applyBorder="1">
      <alignment vertical="center"/>
    </xf>
    <xf numFmtId="0" fontId="12" fillId="0" borderId="34" xfId="20" applyFont="1" applyBorder="1">
      <alignment vertical="center"/>
    </xf>
    <xf numFmtId="0" fontId="12" fillId="0" borderId="16" xfId="20" applyFont="1" applyBorder="1">
      <alignment vertical="center"/>
    </xf>
    <xf numFmtId="0" fontId="12" fillId="0" borderId="35" xfId="20" applyFont="1" applyBorder="1">
      <alignment vertical="center"/>
    </xf>
    <xf numFmtId="0" fontId="12" fillId="0" borderId="40" xfId="20" applyFont="1" applyBorder="1">
      <alignment vertical="center"/>
    </xf>
    <xf numFmtId="0" fontId="6" fillId="0" borderId="43" xfId="20" applyFont="1" applyBorder="1" applyAlignment="1" applyProtection="1">
      <alignment horizontal="center" vertical="center"/>
      <protection locked="0"/>
    </xf>
    <xf numFmtId="0" fontId="6" fillId="0" borderId="16" xfId="20" applyFont="1" applyBorder="1" applyAlignment="1" applyProtection="1">
      <alignment horizontal="center" vertical="center"/>
      <protection locked="0"/>
    </xf>
    <xf numFmtId="0" fontId="6" fillId="0" borderId="7" xfId="20" applyNumberFormat="1" applyFont="1" applyFill="1" applyBorder="1" applyAlignment="1" applyProtection="1">
      <alignment horizontal="center" vertical="center"/>
      <protection locked="0"/>
    </xf>
    <xf numFmtId="6" fontId="13" fillId="0" borderId="1" xfId="9" applyFont="1" applyBorder="1" applyAlignment="1">
      <alignment horizontal="center" vertical="top"/>
    </xf>
    <xf numFmtId="0" fontId="14" fillId="0" borderId="1" xfId="20" applyFont="1" applyBorder="1" applyAlignment="1">
      <alignment horizontal="center" vertical="top"/>
    </xf>
    <xf numFmtId="6" fontId="3" fillId="0" borderId="1" xfId="9" applyFont="1" applyBorder="1" applyAlignment="1">
      <alignment horizontal="center" wrapText="1"/>
    </xf>
    <xf numFmtId="0" fontId="15" fillId="0" borderId="0" xfId="20" applyFont="1">
      <alignment vertical="center"/>
    </xf>
    <xf numFmtId="0" fontId="1" fillId="0" borderId="21" xfId="20" applyFont="1" applyBorder="1">
      <alignment vertical="center"/>
    </xf>
    <xf numFmtId="0" fontId="1" fillId="0" borderId="37" xfId="20" applyFont="1" applyBorder="1">
      <alignment vertical="center"/>
    </xf>
    <xf numFmtId="0" fontId="6" fillId="0" borderId="20" xfId="20" applyNumberFormat="1" applyFont="1" applyFill="1" applyBorder="1" applyAlignment="1" applyProtection="1">
      <alignment horizontal="center" vertical="center"/>
      <protection locked="0"/>
    </xf>
    <xf numFmtId="0" fontId="6" fillId="0" borderId="7" xfId="20" applyFont="1" applyBorder="1" applyAlignment="1">
      <alignment horizontal="center" vertical="center"/>
    </xf>
    <xf numFmtId="0" fontId="7" fillId="0" borderId="40" xfId="20" applyFont="1" applyBorder="1">
      <alignment vertical="center"/>
    </xf>
    <xf numFmtId="0" fontId="6" fillId="0" borderId="43" xfId="20" applyFont="1" applyBorder="1" applyAlignment="1">
      <alignment horizontal="center" vertical="center"/>
    </xf>
    <xf numFmtId="0" fontId="7" fillId="0" borderId="42" xfId="20" applyFont="1" applyBorder="1">
      <alignment vertical="center"/>
    </xf>
    <xf numFmtId="0" fontId="8" fillId="0" borderId="23" xfId="20" applyFont="1" applyBorder="1" applyAlignment="1">
      <alignment horizontal="right"/>
    </xf>
    <xf numFmtId="0" fontId="9" fillId="0" borderId="1" xfId="20" applyFont="1" applyBorder="1" applyAlignment="1" applyProtection="1">
      <alignment horizontal="center" vertical="center"/>
      <protection locked="0"/>
    </xf>
    <xf numFmtId="0" fontId="10" fillId="0" borderId="6" xfId="20" applyFont="1" applyBorder="1">
      <alignment vertical="center"/>
    </xf>
    <xf numFmtId="0" fontId="9" fillId="0" borderId="44" xfId="20" applyNumberFormat="1" applyFont="1" applyFill="1" applyBorder="1" applyAlignment="1" applyProtection="1">
      <alignment horizontal="center" vertical="center"/>
      <protection locked="0"/>
    </xf>
    <xf numFmtId="0" fontId="10" fillId="0" borderId="30" xfId="20" applyFont="1" applyBorder="1">
      <alignment vertical="center"/>
    </xf>
    <xf numFmtId="0" fontId="9" fillId="0" borderId="45" xfId="20" applyNumberFormat="1" applyFont="1" applyFill="1" applyBorder="1" applyAlignment="1" applyProtection="1">
      <alignment horizontal="center" vertical="center"/>
      <protection locked="0"/>
    </xf>
    <xf numFmtId="0" fontId="9" fillId="0" borderId="25" xfId="20" applyFont="1" applyBorder="1" applyAlignment="1" applyProtection="1">
      <alignment horizontal="center" vertical="center"/>
      <protection locked="0"/>
    </xf>
    <xf numFmtId="0" fontId="10" fillId="0" borderId="2" xfId="20" applyNumberFormat="1" applyFont="1" applyFill="1" applyBorder="1" applyAlignment="1" applyProtection="1">
      <alignment horizontal="center" vertical="center"/>
      <protection locked="0"/>
    </xf>
    <xf numFmtId="0" fontId="10" fillId="0" borderId="17" xfId="20" applyNumberFormat="1" applyFont="1" applyFill="1" applyBorder="1" applyAlignment="1" applyProtection="1">
      <alignment horizontal="center" vertical="center"/>
      <protection locked="0"/>
    </xf>
    <xf numFmtId="0" fontId="9" fillId="0" borderId="16" xfId="20" applyFont="1" applyBorder="1" applyAlignment="1" applyProtection="1">
      <alignment horizontal="center" vertical="center"/>
      <protection locked="0"/>
    </xf>
    <xf numFmtId="0" fontId="9" fillId="0" borderId="29" xfId="20" applyNumberFormat="1" applyFont="1" applyFill="1" applyBorder="1" applyAlignment="1" applyProtection="1">
      <alignment horizontal="center" vertical="center"/>
      <protection locked="0"/>
    </xf>
    <xf numFmtId="0" fontId="1" fillId="0" borderId="21" xfId="20" applyFont="1" applyBorder="1" applyAlignment="1">
      <alignment horizontal="center" vertical="center"/>
    </xf>
    <xf numFmtId="0" fontId="9" fillId="0" borderId="6" xfId="20" applyFont="1" applyBorder="1" applyAlignment="1" applyProtection="1">
      <alignment horizontal="center" vertical="center"/>
      <protection locked="0"/>
    </xf>
    <xf numFmtId="0" fontId="6" fillId="0" borderId="0" xfId="20" applyNumberFormat="1" applyFont="1" applyFill="1" applyBorder="1" applyAlignment="1" applyProtection="1">
      <alignment horizontal="center" vertical="center"/>
      <protection locked="0"/>
    </xf>
    <xf numFmtId="0" fontId="12" fillId="0" borderId="0" xfId="20" applyFont="1" applyBorder="1" applyAlignment="1">
      <alignment horizontal="center" vertical="center"/>
    </xf>
    <xf numFmtId="0" fontId="6" fillId="0" borderId="0" xfId="20" applyFont="1" applyBorder="1" applyAlignment="1">
      <alignment horizontal="center" vertical="center"/>
    </xf>
    <xf numFmtId="0" fontId="6" fillId="0" borderId="0" xfId="20" applyFont="1" applyBorder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0" fontId="2" fillId="0" borderId="17" xfId="20" applyFont="1" applyBorder="1" applyAlignment="1">
      <alignment horizontal="center" vertical="center"/>
    </xf>
    <xf numFmtId="0" fontId="12" fillId="0" borderId="21" xfId="20" applyFont="1" applyBorder="1">
      <alignment vertical="center"/>
    </xf>
    <xf numFmtId="0" fontId="12" fillId="0" borderId="37" xfId="20" applyFont="1" applyBorder="1">
      <alignment vertical="center"/>
    </xf>
    <xf numFmtId="0" fontId="6" fillId="0" borderId="46" xfId="20" applyFont="1" applyBorder="1" applyAlignment="1" applyProtection="1">
      <alignment horizontal="center" vertical="center"/>
      <protection locked="0"/>
    </xf>
    <xf numFmtId="0" fontId="12" fillId="0" borderId="42" xfId="20" applyFont="1" applyBorder="1">
      <alignment vertical="center"/>
    </xf>
    <xf numFmtId="0" fontId="12" fillId="0" borderId="6" xfId="20" applyFont="1" applyBorder="1">
      <alignment vertical="center"/>
    </xf>
    <xf numFmtId="0" fontId="6" fillId="0" borderId="44" xfId="20" applyNumberFormat="1" applyFont="1" applyFill="1" applyBorder="1" applyAlignment="1" applyProtection="1">
      <alignment horizontal="center" vertical="center"/>
      <protection locked="0"/>
    </xf>
    <xf numFmtId="0" fontId="6" fillId="0" borderId="47" xfId="20" applyFont="1" applyBorder="1" applyAlignment="1" applyProtection="1">
      <alignment horizontal="center" vertical="center"/>
      <protection locked="0"/>
    </xf>
    <xf numFmtId="0" fontId="12" fillId="0" borderId="30" xfId="20" applyFont="1" applyBorder="1">
      <alignment vertical="center"/>
    </xf>
    <xf numFmtId="0" fontId="6" fillId="0" borderId="48" xfId="20" applyNumberFormat="1" applyFont="1" applyFill="1" applyBorder="1" applyAlignment="1" applyProtection="1">
      <alignment horizontal="center" vertical="center"/>
      <protection locked="0"/>
    </xf>
    <xf numFmtId="0" fontId="0" fillId="0" borderId="0" xfId="20" applyNumberFormat="1">
      <alignment vertical="center"/>
    </xf>
    <xf numFmtId="0" fontId="16" fillId="0" borderId="0" xfId="20" applyFont="1">
      <alignment vertical="center"/>
    </xf>
    <xf numFmtId="0" fontId="2" fillId="0" borderId="14" xfId="20" applyFont="1" applyBorder="1">
      <alignment vertical="center"/>
    </xf>
    <xf numFmtId="0" fontId="2" fillId="0" borderId="49" xfId="20" applyFont="1" applyBorder="1">
      <alignment vertical="center"/>
    </xf>
    <xf numFmtId="0" fontId="2" fillId="0" borderId="39" xfId="20" applyFont="1" applyBorder="1">
      <alignment vertical="center"/>
    </xf>
    <xf numFmtId="0" fontId="2" fillId="0" borderId="29" xfId="20" applyFont="1" applyBorder="1">
      <alignment vertical="center"/>
    </xf>
    <xf numFmtId="0" fontId="2" fillId="0" borderId="21" xfId="20" applyFont="1" applyBorder="1">
      <alignment vertical="center"/>
    </xf>
    <xf numFmtId="0" fontId="2" fillId="0" borderId="10" xfId="20" applyFont="1" applyBorder="1">
      <alignment vertical="center"/>
    </xf>
    <xf numFmtId="0" fontId="2" fillId="0" borderId="9" xfId="20" applyFont="1" applyBorder="1">
      <alignment vertical="center"/>
    </xf>
    <xf numFmtId="0" fontId="2" fillId="0" borderId="0" xfId="20" applyFont="1" applyBorder="1">
      <alignment vertical="center"/>
    </xf>
    <xf numFmtId="0" fontId="2" fillId="0" borderId="16" xfId="20" applyFont="1" applyBorder="1">
      <alignment vertical="center"/>
    </xf>
    <xf numFmtId="0" fontId="2" fillId="0" borderId="50" xfId="20" applyFont="1" applyBorder="1">
      <alignment vertical="center"/>
    </xf>
    <xf numFmtId="0" fontId="2" fillId="0" borderId="38" xfId="20" applyFont="1" applyBorder="1">
      <alignment vertical="center"/>
    </xf>
    <xf numFmtId="0" fontId="2" fillId="0" borderId="1" xfId="20" applyFont="1" applyBorder="1">
      <alignment vertical="center"/>
    </xf>
    <xf numFmtId="0" fontId="2" fillId="0" borderId="51" xfId="20" applyFont="1" applyBorder="1">
      <alignment vertical="center"/>
    </xf>
    <xf numFmtId="0" fontId="2" fillId="0" borderId="31" xfId="20" applyFont="1" applyBorder="1">
      <alignment vertical="center"/>
    </xf>
    <xf numFmtId="0" fontId="2" fillId="0" borderId="15" xfId="20" applyFont="1" applyBorder="1">
      <alignment vertical="center"/>
    </xf>
    <xf numFmtId="0" fontId="2" fillId="0" borderId="52" xfId="20" applyFont="1" applyBorder="1">
      <alignment vertical="center"/>
    </xf>
    <xf numFmtId="0" fontId="2" fillId="0" borderId="53" xfId="20" applyFont="1" applyBorder="1">
      <alignment vertical="center"/>
    </xf>
    <xf numFmtId="0" fontId="2" fillId="0" borderId="54" xfId="20" applyFont="1" applyBorder="1">
      <alignment vertical="center"/>
    </xf>
    <xf numFmtId="0" fontId="2" fillId="0" borderId="55" xfId="20" applyFont="1" applyBorder="1">
      <alignment vertical="center"/>
    </xf>
    <xf numFmtId="0" fontId="2" fillId="0" borderId="56" xfId="20" applyFont="1" applyBorder="1">
      <alignment vertical="center"/>
    </xf>
    <xf numFmtId="0" fontId="2" fillId="0" borderId="57" xfId="20" applyFont="1" applyBorder="1">
      <alignment vertical="center"/>
    </xf>
    <xf numFmtId="0" fontId="2" fillId="0" borderId="43" xfId="20" applyFont="1" applyBorder="1">
      <alignment vertical="center"/>
    </xf>
    <xf numFmtId="0" fontId="2" fillId="0" borderId="58" xfId="20" applyFont="1" applyBorder="1">
      <alignment vertical="center"/>
    </xf>
    <xf numFmtId="0" fontId="2" fillId="0" borderId="19" xfId="20" applyFont="1" applyBorder="1">
      <alignment vertical="center"/>
    </xf>
    <xf numFmtId="0" fontId="2" fillId="0" borderId="59" xfId="20" applyFont="1" applyBorder="1">
      <alignment vertical="center"/>
    </xf>
    <xf numFmtId="0" fontId="2" fillId="0" borderId="60" xfId="20" applyFont="1" applyBorder="1">
      <alignment vertical="center"/>
    </xf>
    <xf numFmtId="0" fontId="2" fillId="0" borderId="61" xfId="20" applyFont="1" applyBorder="1">
      <alignment vertical="center"/>
    </xf>
    <xf numFmtId="0" fontId="2" fillId="0" borderId="62" xfId="20" applyFont="1" applyBorder="1">
      <alignment vertical="center"/>
    </xf>
    <xf numFmtId="0" fontId="2" fillId="0" borderId="63" xfId="20" applyFont="1" applyBorder="1">
      <alignment vertical="center"/>
    </xf>
    <xf numFmtId="0" fontId="2" fillId="0" borderId="13" xfId="20" applyFont="1" applyBorder="1">
      <alignment vertical="center"/>
    </xf>
    <xf numFmtId="0" fontId="2" fillId="0" borderId="64" xfId="20" applyFont="1" applyBorder="1">
      <alignment vertical="center"/>
    </xf>
    <xf numFmtId="0" fontId="2" fillId="0" borderId="65" xfId="20" applyFont="1" applyBorder="1">
      <alignment vertical="center"/>
    </xf>
    <xf numFmtId="0" fontId="2" fillId="0" borderId="66" xfId="20" applyFont="1" applyBorder="1">
      <alignment vertical="center"/>
    </xf>
    <xf numFmtId="0" fontId="2" fillId="0" borderId="67" xfId="20" applyFont="1" applyBorder="1">
      <alignment vertical="center"/>
    </xf>
    <xf numFmtId="0" fontId="2" fillId="0" borderId="68" xfId="20" applyFont="1" applyBorder="1">
      <alignment vertical="center"/>
    </xf>
    <xf numFmtId="0" fontId="2" fillId="0" borderId="69" xfId="20" applyFont="1" applyBorder="1">
      <alignment vertical="center"/>
    </xf>
    <xf numFmtId="0" fontId="2" fillId="0" borderId="70" xfId="20" applyFont="1" applyBorder="1">
      <alignment vertical="center"/>
    </xf>
    <xf numFmtId="0" fontId="2" fillId="0" borderId="71" xfId="20" applyFont="1" applyBorder="1">
      <alignment vertical="center"/>
    </xf>
    <xf numFmtId="0" fontId="2" fillId="0" borderId="72" xfId="20" applyFont="1" applyBorder="1">
      <alignment vertical="center"/>
    </xf>
    <xf numFmtId="0" fontId="2" fillId="0" borderId="73" xfId="20" applyFont="1" applyBorder="1">
      <alignment vertical="center"/>
    </xf>
    <xf numFmtId="0" fontId="2" fillId="0" borderId="74" xfId="20" applyFont="1" applyBorder="1">
      <alignment vertical="center"/>
    </xf>
    <xf numFmtId="0" fontId="2" fillId="0" borderId="75" xfId="20" applyFont="1" applyBorder="1">
      <alignment vertical="center"/>
    </xf>
    <xf numFmtId="0" fontId="2" fillId="0" borderId="76" xfId="20" applyFont="1" applyBorder="1">
      <alignment vertical="center"/>
    </xf>
    <xf numFmtId="0" fontId="2" fillId="0" borderId="77" xfId="20" applyFont="1" applyBorder="1">
      <alignment vertical="center"/>
    </xf>
    <xf numFmtId="0" fontId="2" fillId="0" borderId="78" xfId="20" applyFont="1" applyBorder="1">
      <alignment vertical="center"/>
    </xf>
    <xf numFmtId="0" fontId="2" fillId="0" borderId="79" xfId="20" applyFont="1" applyBorder="1">
      <alignment vertical="center"/>
    </xf>
    <xf numFmtId="0" fontId="2" fillId="0" borderId="80" xfId="20" applyFont="1" applyBorder="1">
      <alignment vertical="center"/>
    </xf>
    <xf numFmtId="0" fontId="2" fillId="0" borderId="81" xfId="20" applyFont="1" applyBorder="1">
      <alignment vertical="center"/>
    </xf>
    <xf numFmtId="0" fontId="2" fillId="0" borderId="82" xfId="20" applyFont="1" applyBorder="1">
      <alignment vertical="center"/>
    </xf>
    <xf numFmtId="0" fontId="2" fillId="0" borderId="83" xfId="20" applyFont="1" applyBorder="1">
      <alignment vertical="center"/>
    </xf>
    <xf numFmtId="0" fontId="2" fillId="0" borderId="84" xfId="20" applyFont="1" applyBorder="1">
      <alignment vertical="center"/>
    </xf>
    <xf numFmtId="0" fontId="2" fillId="0" borderId="29" xfId="20" applyNumberFormat="1" applyFont="1" applyBorder="1">
      <alignment vertical="center"/>
    </xf>
    <xf numFmtId="0" fontId="2" fillId="0" borderId="6" xfId="20" applyFont="1" applyBorder="1">
      <alignment vertical="center"/>
    </xf>
    <xf numFmtId="0" fontId="3" fillId="0" borderId="0" xfId="20" applyFont="1">
      <alignment vertical="center"/>
    </xf>
    <xf numFmtId="0" fontId="13" fillId="0" borderId="0" xfId="20" applyFont="1">
      <alignment vertical="center"/>
    </xf>
    <xf numFmtId="0" fontId="2" fillId="0" borderId="15" xfId="20" applyNumberFormat="1" applyFont="1" applyBorder="1">
      <alignment vertical="center"/>
    </xf>
    <xf numFmtId="0" fontId="2" fillId="0" borderId="85" xfId="20" applyFont="1" applyBorder="1">
      <alignment vertical="center"/>
    </xf>
    <xf numFmtId="0" fontId="2" fillId="0" borderId="38" xfId="20" applyNumberFormat="1" applyFont="1" applyBorder="1">
      <alignment vertical="center"/>
    </xf>
    <xf numFmtId="0" fontId="2" fillId="0" borderId="7" xfId="20" applyFont="1" applyBorder="1">
      <alignment vertical="center"/>
    </xf>
    <xf numFmtId="0" fontId="3" fillId="0" borderId="42" xfId="20" applyFont="1" applyBorder="1">
      <alignment vertical="center"/>
    </xf>
    <xf numFmtId="0" fontId="8" fillId="0" borderId="39" xfId="20" applyFont="1" applyBorder="1">
      <alignment vertical="center"/>
    </xf>
    <xf numFmtId="0" fontId="2" fillId="0" borderId="39" xfId="20" applyNumberFormat="1" applyFont="1" applyBorder="1">
      <alignment vertical="center"/>
    </xf>
    <xf numFmtId="0" fontId="2" fillId="0" borderId="12" xfId="20" applyFont="1" applyBorder="1">
      <alignment vertical="center"/>
    </xf>
    <xf numFmtId="0" fontId="8" fillId="0" borderId="70" xfId="20" applyFont="1" applyBorder="1">
      <alignment vertical="center"/>
    </xf>
    <xf numFmtId="0" fontId="17" fillId="0" borderId="86" xfId="1" applyFont="1" applyFill="1" applyBorder="1" applyAlignment="1" applyProtection="1">
      <alignment horizontal="center" vertical="center"/>
      <protection locked="0"/>
    </xf>
    <xf numFmtId="0" fontId="17" fillId="0" borderId="86" xfId="13" applyFont="1" applyFill="1" applyBorder="1" applyAlignment="1">
      <alignment horizontal="center" vertical="center"/>
    </xf>
    <xf numFmtId="0" fontId="17" fillId="0" borderId="86" xfId="20" applyFont="1" applyFill="1" applyBorder="1" applyAlignment="1">
      <alignment horizontal="center" vertical="center"/>
    </xf>
    <xf numFmtId="0" fontId="2" fillId="0" borderId="9" xfId="20" applyNumberFormat="1" applyFont="1" applyBorder="1">
      <alignment vertical="center"/>
    </xf>
    <xf numFmtId="0" fontId="2" fillId="0" borderId="20" xfId="20" applyFont="1" applyBorder="1">
      <alignment vertical="center"/>
    </xf>
    <xf numFmtId="0" fontId="8" fillId="0" borderId="36" xfId="20" applyFont="1" applyBorder="1">
      <alignment vertical="center"/>
    </xf>
    <xf numFmtId="0" fontId="17" fillId="0" borderId="86" xfId="20" applyFont="1" applyBorder="1" applyAlignment="1">
      <alignment horizontal="center" vertical="center"/>
    </xf>
    <xf numFmtId="0" fontId="2" fillId="0" borderId="37" xfId="20" applyNumberFormat="1" applyFont="1" applyBorder="1">
      <alignment vertical="center"/>
    </xf>
    <xf numFmtId="0" fontId="2" fillId="0" borderId="19" xfId="20" applyNumberFormat="1" applyFont="1" applyBorder="1">
      <alignment vertical="center"/>
    </xf>
    <xf numFmtId="0" fontId="1" fillId="0" borderId="17" xfId="20" applyFont="1" applyBorder="1">
      <alignment vertical="center"/>
    </xf>
    <xf numFmtId="0" fontId="18" fillId="0" borderId="86" xfId="20" applyFont="1" applyBorder="1">
      <alignment vertical="center"/>
    </xf>
    <xf numFmtId="0" fontId="18" fillId="0" borderId="86" xfId="20" applyFont="1" applyBorder="1" applyAlignment="1">
      <alignment horizontal="left" vertical="center"/>
    </xf>
    <xf numFmtId="0" fontId="8" fillId="0" borderId="87" xfId="20" applyFont="1" applyBorder="1">
      <alignment vertical="center"/>
    </xf>
    <xf numFmtId="0" fontId="18" fillId="0" borderId="88" xfId="20" applyFont="1" applyBorder="1">
      <alignment vertical="center"/>
    </xf>
    <xf numFmtId="0" fontId="13" fillId="0" borderId="65" xfId="20" applyFont="1" applyBorder="1">
      <alignment vertical="center"/>
    </xf>
    <xf numFmtId="0" fontId="14" fillId="0" borderId="86" xfId="20" applyFont="1" applyBorder="1" applyAlignment="1">
      <alignment horizontal="center" vertical="center"/>
    </xf>
    <xf numFmtId="0" fontId="14" fillId="0" borderId="86" xfId="13" applyFont="1" applyBorder="1" applyAlignment="1">
      <alignment horizontal="center" vertical="center"/>
    </xf>
    <xf numFmtId="0" fontId="14" fillId="0" borderId="86" xfId="1" applyFont="1" applyBorder="1" applyAlignment="1">
      <alignment horizontal="center" vertical="center"/>
    </xf>
    <xf numFmtId="0" fontId="14" fillId="0" borderId="86" xfId="1" applyFont="1" applyBorder="1" applyAlignment="1" applyProtection="1">
      <alignment horizontal="center" vertical="center"/>
      <protection locked="0"/>
    </xf>
    <xf numFmtId="0" fontId="14" fillId="2" borderId="86" xfId="20" applyFont="1" applyFill="1" applyBorder="1" applyAlignment="1">
      <alignment horizontal="center" vertical="center"/>
    </xf>
    <xf numFmtId="0" fontId="2" fillId="0" borderId="11" xfId="20" applyNumberFormat="1" applyFont="1" applyBorder="1">
      <alignment vertical="center"/>
    </xf>
    <xf numFmtId="0" fontId="3" fillId="0" borderId="36" xfId="20" applyFont="1" applyBorder="1">
      <alignment vertical="center"/>
    </xf>
    <xf numFmtId="0" fontId="2" fillId="0" borderId="25" xfId="20" applyFont="1" applyBorder="1">
      <alignment vertical="center"/>
    </xf>
    <xf numFmtId="0" fontId="19" fillId="0" borderId="86" xfId="1" applyFont="1" applyBorder="1" applyAlignment="1">
      <alignment horizontal="center" vertical="center"/>
    </xf>
    <xf numFmtId="0" fontId="2" fillId="0" borderId="89" xfId="20" applyNumberFormat="1" applyFont="1" applyBorder="1">
      <alignment vertical="center"/>
    </xf>
    <xf numFmtId="0" fontId="2" fillId="0" borderId="45" xfId="20" applyFont="1" applyBorder="1">
      <alignment vertical="center"/>
    </xf>
    <xf numFmtId="0" fontId="14" fillId="0" borderId="58" xfId="20" applyFont="1" applyBorder="1" applyAlignment="1">
      <alignment horizontal="center" vertical="center"/>
    </xf>
    <xf numFmtId="0" fontId="1" fillId="0" borderId="20" xfId="20" applyFont="1" applyBorder="1">
      <alignment vertical="center"/>
    </xf>
    <xf numFmtId="0" fontId="14" fillId="0" borderId="86" xfId="20" applyFont="1" applyFill="1" applyBorder="1" applyAlignment="1">
      <alignment horizontal="center" vertical="center"/>
    </xf>
    <xf numFmtId="0" fontId="13" fillId="0" borderId="86" xfId="20" applyFont="1" applyBorder="1" applyAlignment="1">
      <alignment horizontal="center" vertical="center"/>
    </xf>
    <xf numFmtId="0" fontId="20" fillId="0" borderId="86" xfId="17" applyFont="1" applyFill="1" applyBorder="1" applyAlignment="1" applyProtection="1">
      <alignment horizontal="center" vertical="center"/>
      <protection locked="0"/>
    </xf>
    <xf numFmtId="0" fontId="13" fillId="0" borderId="86" xfId="1" applyFont="1" applyBorder="1" applyAlignment="1">
      <alignment horizontal="center" vertical="center"/>
    </xf>
    <xf numFmtId="0" fontId="13" fillId="0" borderId="86" xfId="11" applyFont="1" applyBorder="1" applyAlignment="1">
      <alignment horizontal="center" vertical="center"/>
    </xf>
    <xf numFmtId="0" fontId="20" fillId="0" borderId="86" xfId="17" applyFont="1" applyBorder="1" applyAlignment="1" applyProtection="1">
      <alignment horizontal="center" vertical="center"/>
      <protection locked="0"/>
    </xf>
    <xf numFmtId="0" fontId="0" fillId="0" borderId="36" xfId="20" applyBorder="1">
      <alignment vertical="center"/>
    </xf>
    <xf numFmtId="0" fontId="0" fillId="0" borderId="86" xfId="20" applyBorder="1" applyAlignment="1">
      <alignment vertical="center"/>
    </xf>
    <xf numFmtId="0" fontId="3" fillId="0" borderId="40" xfId="20" applyFont="1" applyBorder="1">
      <alignment vertical="center"/>
    </xf>
    <xf numFmtId="0" fontId="8" fillId="0" borderId="69" xfId="20" applyFont="1" applyFill="1" applyBorder="1">
      <alignment vertical="center"/>
    </xf>
    <xf numFmtId="0" fontId="2" fillId="0" borderId="17" xfId="20" applyFont="1" applyBorder="1">
      <alignment vertical="center"/>
    </xf>
    <xf numFmtId="0" fontId="2" fillId="0" borderId="0" xfId="20" applyNumberFormat="1" applyFont="1" applyBorder="1">
      <alignment vertical="center"/>
    </xf>
    <xf numFmtId="0" fontId="8" fillId="0" borderId="4" xfId="20" applyFont="1" applyBorder="1">
      <alignment vertical="center"/>
    </xf>
    <xf numFmtId="0" fontId="8" fillId="0" borderId="72" xfId="20" applyFont="1" applyBorder="1">
      <alignment vertical="center"/>
    </xf>
    <xf numFmtId="0" fontId="8" fillId="0" borderId="73" xfId="20" applyFont="1" applyBorder="1">
      <alignment vertical="center"/>
    </xf>
    <xf numFmtId="0" fontId="17" fillId="0" borderId="86" xfId="17" applyFont="1" applyFill="1" applyBorder="1" applyAlignment="1" applyProtection="1">
      <alignment horizontal="center" vertical="center"/>
      <protection locked="0"/>
    </xf>
    <xf numFmtId="0" fontId="17" fillId="0" borderId="86" xfId="1" applyFont="1" applyFill="1" applyBorder="1" applyAlignment="1">
      <alignment horizontal="center" vertical="center"/>
    </xf>
    <xf numFmtId="0" fontId="17" fillId="0" borderId="90" xfId="1" applyFont="1" applyFill="1" applyBorder="1" applyAlignment="1">
      <alignment horizontal="center" vertical="center"/>
    </xf>
    <xf numFmtId="0" fontId="17" fillId="0" borderId="86" xfId="25" applyFont="1" applyFill="1" applyBorder="1" applyAlignment="1">
      <alignment horizontal="center" vertical="center"/>
    </xf>
    <xf numFmtId="0" fontId="17" fillId="0" borderId="90" xfId="20" applyFont="1" applyFill="1" applyBorder="1" applyAlignment="1">
      <alignment horizontal="center" vertical="center"/>
    </xf>
    <xf numFmtId="0" fontId="21" fillId="0" borderId="86" xfId="20" applyFont="1" applyBorder="1">
      <alignment vertical="center"/>
    </xf>
    <xf numFmtId="0" fontId="21" fillId="0" borderId="90" xfId="20" applyFont="1" applyBorder="1">
      <alignment vertical="center"/>
    </xf>
    <xf numFmtId="0" fontId="18" fillId="0" borderId="91" xfId="20" applyFont="1" applyBorder="1">
      <alignment vertical="center"/>
    </xf>
    <xf numFmtId="0" fontId="13" fillId="0" borderId="66" xfId="20" applyFont="1" applyBorder="1">
      <alignment vertical="center"/>
    </xf>
    <xf numFmtId="0" fontId="8" fillId="0" borderId="86" xfId="20" applyFont="1" applyBorder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90" xfId="1" applyFont="1" applyBorder="1" applyAlignment="1">
      <alignment horizontal="center" vertical="center"/>
    </xf>
    <xf numFmtId="0" fontId="19" fillId="0" borderId="86" xfId="17" applyFont="1" applyBorder="1" applyAlignment="1" applyProtection="1">
      <alignment horizontal="center" vertical="center"/>
      <protection locked="0"/>
    </xf>
    <xf numFmtId="0" fontId="14" fillId="0" borderId="90" xfId="20" applyFont="1" applyBorder="1" applyAlignment="1">
      <alignment horizontal="center" vertical="center"/>
    </xf>
    <xf numFmtId="0" fontId="14" fillId="2" borderId="90" xfId="20" applyFont="1" applyFill="1" applyBorder="1" applyAlignment="1">
      <alignment horizontal="center" vertical="center"/>
    </xf>
    <xf numFmtId="0" fontId="19" fillId="0" borderId="86" xfId="17" applyFont="1" applyFill="1" applyBorder="1" applyAlignment="1" applyProtection="1">
      <alignment horizontal="center" vertical="center"/>
      <protection locked="0"/>
    </xf>
    <xf numFmtId="0" fontId="14" fillId="0" borderId="31" xfId="11" applyFont="1" applyBorder="1" applyAlignment="1">
      <alignment horizontal="center" vertical="center"/>
    </xf>
    <xf numFmtId="0" fontId="13" fillId="0" borderId="13" xfId="13" applyFont="1" applyBorder="1" applyAlignment="1">
      <alignment horizontal="center" vertical="center"/>
    </xf>
    <xf numFmtId="0" fontId="8" fillId="2" borderId="86" xfId="20" applyFont="1" applyFill="1" applyBorder="1" applyAlignment="1">
      <alignment vertical="center"/>
    </xf>
    <xf numFmtId="0" fontId="8" fillId="2" borderId="89" xfId="20" applyFont="1" applyFill="1" applyBorder="1" applyAlignment="1">
      <alignment vertical="center"/>
    </xf>
    <xf numFmtId="0" fontId="8" fillId="2" borderId="90" xfId="20" applyFont="1" applyFill="1" applyBorder="1" applyAlignment="1">
      <alignment vertical="center"/>
    </xf>
    <xf numFmtId="0" fontId="0" fillId="0" borderId="13" xfId="20" applyBorder="1" applyAlignment="1">
      <alignment vertical="center"/>
    </xf>
    <xf numFmtId="0" fontId="0" fillId="0" borderId="90" xfId="20" applyBorder="1" applyAlignment="1">
      <alignment vertical="center"/>
    </xf>
    <xf numFmtId="0" fontId="8" fillId="0" borderId="38" xfId="20" applyFont="1" applyFill="1" applyBorder="1">
      <alignment vertical="center"/>
    </xf>
    <xf numFmtId="0" fontId="8" fillId="0" borderId="92" xfId="20" applyFont="1" applyFill="1" applyBorder="1">
      <alignment vertical="center"/>
    </xf>
    <xf numFmtId="0" fontId="8" fillId="0" borderId="93" xfId="20" applyFont="1" applyFill="1" applyBorder="1">
      <alignment vertical="center"/>
    </xf>
    <xf numFmtId="0" fontId="22" fillId="0" borderId="0" xfId="20" applyFont="1">
      <alignment vertical="center"/>
    </xf>
    <xf numFmtId="0" fontId="5" fillId="0" borderId="0" xfId="20" applyFont="1">
      <alignment vertical="center"/>
    </xf>
    <xf numFmtId="0" fontId="5" fillId="0" borderId="14" xfId="20" applyFont="1" applyBorder="1">
      <alignment vertical="center"/>
    </xf>
    <xf numFmtId="0" fontId="1" fillId="0" borderId="49" xfId="20" applyFont="1" applyBorder="1">
      <alignment vertical="center"/>
    </xf>
    <xf numFmtId="0" fontId="23" fillId="0" borderId="39" xfId="20" applyFont="1" applyBorder="1">
      <alignment vertical="center"/>
    </xf>
    <xf numFmtId="0" fontId="23" fillId="0" borderId="49" xfId="20" applyFont="1" applyBorder="1">
      <alignment vertical="center"/>
    </xf>
    <xf numFmtId="0" fontId="23" fillId="0" borderId="29" xfId="20" applyFont="1" applyBorder="1">
      <alignment vertical="center"/>
    </xf>
    <xf numFmtId="0" fontId="1" fillId="0" borderId="50" xfId="20" applyFont="1" applyBorder="1">
      <alignment vertical="center"/>
    </xf>
    <xf numFmtId="0" fontId="23" fillId="0" borderId="38" xfId="20" applyFont="1" applyBorder="1">
      <alignment vertical="center"/>
    </xf>
    <xf numFmtId="0" fontId="23" fillId="0" borderId="50" xfId="20" applyFont="1" applyBorder="1">
      <alignment vertical="center"/>
    </xf>
    <xf numFmtId="0" fontId="23" fillId="0" borderId="1" xfId="20" applyFont="1" applyBorder="1">
      <alignment vertical="center"/>
    </xf>
    <xf numFmtId="0" fontId="23" fillId="0" borderId="51" xfId="20" applyFont="1" applyBorder="1">
      <alignment vertical="center"/>
    </xf>
    <xf numFmtId="0" fontId="5" fillId="0" borderId="21" xfId="20" applyFont="1" applyBorder="1">
      <alignment vertical="center"/>
    </xf>
    <xf numFmtId="0" fontId="23" fillId="0" borderId="65" xfId="20" applyFont="1" applyBorder="1">
      <alignment vertical="center"/>
    </xf>
    <xf numFmtId="0" fontId="23" fillId="0" borderId="15" xfId="20" applyFont="1" applyBorder="1">
      <alignment vertical="center"/>
    </xf>
    <xf numFmtId="0" fontId="23" fillId="0" borderId="31" xfId="20" applyFont="1" applyBorder="1">
      <alignment vertical="center"/>
    </xf>
    <xf numFmtId="0" fontId="23" fillId="0" borderId="52" xfId="20" applyFont="1" applyBorder="1">
      <alignment vertical="center"/>
    </xf>
    <xf numFmtId="0" fontId="23" fillId="0" borderId="54" xfId="20" applyFont="1" applyBorder="1" applyAlignment="1">
      <alignment vertical="center" wrapText="1"/>
    </xf>
    <xf numFmtId="0" fontId="23" fillId="0" borderId="55" xfId="20" applyFont="1" applyBorder="1">
      <alignment vertical="center"/>
    </xf>
    <xf numFmtId="0" fontId="23" fillId="0" borderId="54" xfId="20" applyFont="1" applyBorder="1">
      <alignment vertical="center"/>
    </xf>
    <xf numFmtId="0" fontId="23" fillId="0" borderId="56" xfId="20" applyFont="1" applyBorder="1">
      <alignment vertical="center"/>
    </xf>
    <xf numFmtId="0" fontId="23" fillId="0" borderId="57" xfId="20" applyFont="1" applyBorder="1">
      <alignment vertical="center"/>
    </xf>
    <xf numFmtId="0" fontId="23" fillId="0" borderId="62" xfId="20" applyFont="1" applyBorder="1">
      <alignment vertical="center"/>
    </xf>
    <xf numFmtId="0" fontId="23" fillId="0" borderId="9" xfId="20" applyFont="1" applyBorder="1">
      <alignment vertical="center"/>
    </xf>
    <xf numFmtId="0" fontId="23" fillId="0" borderId="10" xfId="20" applyFont="1" applyBorder="1">
      <alignment vertical="center"/>
    </xf>
    <xf numFmtId="0" fontId="23" fillId="0" borderId="0" xfId="20" applyFont="1" applyBorder="1">
      <alignment vertical="center"/>
    </xf>
    <xf numFmtId="0" fontId="5" fillId="0" borderId="70" xfId="20" applyFont="1" applyBorder="1">
      <alignment vertical="center"/>
    </xf>
    <xf numFmtId="0" fontId="23" fillId="0" borderId="66" xfId="20" applyFont="1" applyBorder="1">
      <alignment vertical="center"/>
    </xf>
    <xf numFmtId="0" fontId="23" fillId="0" borderId="67" xfId="20" applyFont="1" applyBorder="1">
      <alignment vertical="center"/>
    </xf>
    <xf numFmtId="0" fontId="23" fillId="0" borderId="68" xfId="20" applyFont="1" applyBorder="1">
      <alignment vertical="center"/>
    </xf>
    <xf numFmtId="0" fontId="5" fillId="0" borderId="63" xfId="20" applyFont="1" applyBorder="1">
      <alignment vertical="center"/>
    </xf>
    <xf numFmtId="0" fontId="23" fillId="0" borderId="61" xfId="20" applyFont="1" applyBorder="1">
      <alignment vertical="center"/>
    </xf>
    <xf numFmtId="0" fontId="23" fillId="0" borderId="13" xfId="20" applyFont="1" applyBorder="1">
      <alignment vertical="center"/>
    </xf>
    <xf numFmtId="0" fontId="23" fillId="0" borderId="64" xfId="20" applyFont="1" applyBorder="1">
      <alignment vertical="center"/>
    </xf>
    <xf numFmtId="0" fontId="5" fillId="0" borderId="16" xfId="20" applyFont="1" applyBorder="1">
      <alignment vertical="center"/>
    </xf>
    <xf numFmtId="0" fontId="23" fillId="0" borderId="69" xfId="20" applyFont="1" applyBorder="1">
      <alignment vertical="center"/>
    </xf>
    <xf numFmtId="0" fontId="0" fillId="0" borderId="0" xfId="20" applyFont="1" applyFill="1" applyBorder="1">
      <alignment vertical="center"/>
    </xf>
    <xf numFmtId="0" fontId="14" fillId="0" borderId="0" xfId="20" applyFont="1" applyBorder="1">
      <alignment vertical="center"/>
    </xf>
    <xf numFmtId="0" fontId="14" fillId="0" borderId="0" xfId="20" applyFont="1" applyFill="1" applyBorder="1">
      <alignment vertical="center"/>
    </xf>
    <xf numFmtId="0" fontId="24" fillId="0" borderId="0" xfId="20" applyFont="1">
      <alignment vertical="center"/>
    </xf>
    <xf numFmtId="0" fontId="23" fillId="0" borderId="14" xfId="20" applyFont="1" applyBorder="1">
      <alignment vertical="center"/>
    </xf>
    <xf numFmtId="0" fontId="23" fillId="0" borderId="12" xfId="20" applyFont="1" applyBorder="1">
      <alignment vertical="center"/>
    </xf>
    <xf numFmtId="0" fontId="5" fillId="0" borderId="42" xfId="20" applyFont="1" applyBorder="1">
      <alignment vertical="center"/>
    </xf>
    <xf numFmtId="0" fontId="5" fillId="0" borderId="39" xfId="20" applyFont="1" applyBorder="1">
      <alignment vertical="center"/>
    </xf>
    <xf numFmtId="0" fontId="23" fillId="0" borderId="16" xfId="20" applyFont="1" applyBorder="1">
      <alignment vertical="center"/>
    </xf>
    <xf numFmtId="0" fontId="23" fillId="0" borderId="7" xfId="20" applyFont="1" applyBorder="1">
      <alignment vertical="center"/>
    </xf>
    <xf numFmtId="0" fontId="5" fillId="0" borderId="38" xfId="20" applyFont="1" applyBorder="1">
      <alignment vertical="center"/>
    </xf>
    <xf numFmtId="0" fontId="1" fillId="0" borderId="51" xfId="20" applyFont="1" applyBorder="1">
      <alignment vertical="center"/>
    </xf>
    <xf numFmtId="0" fontId="23" fillId="0" borderId="63" xfId="20" applyFont="1" applyBorder="1">
      <alignment vertical="center"/>
    </xf>
    <xf numFmtId="0" fontId="23" fillId="0" borderId="20" xfId="20" applyFont="1" applyBorder="1">
      <alignment vertical="center"/>
    </xf>
    <xf numFmtId="0" fontId="23" fillId="0" borderId="21" xfId="20" applyFont="1" applyBorder="1">
      <alignment vertical="center"/>
    </xf>
    <xf numFmtId="0" fontId="1" fillId="0" borderId="62" xfId="20" applyFont="1" applyBorder="1">
      <alignment vertical="center"/>
    </xf>
    <xf numFmtId="0" fontId="23" fillId="0" borderId="74" xfId="20" applyFont="1" applyBorder="1">
      <alignment vertical="center"/>
    </xf>
    <xf numFmtId="0" fontId="23" fillId="0" borderId="75" xfId="20" applyFont="1" applyBorder="1">
      <alignment vertical="center"/>
    </xf>
    <xf numFmtId="0" fontId="23" fillId="0" borderId="94" xfId="20" applyFont="1" applyBorder="1">
      <alignment vertical="center"/>
    </xf>
    <xf numFmtId="0" fontId="23" fillId="0" borderId="17" xfId="20" applyFont="1" applyBorder="1">
      <alignment vertical="center"/>
    </xf>
    <xf numFmtId="0" fontId="1" fillId="0" borderId="43" xfId="20" applyFont="1" applyBorder="1">
      <alignment vertical="center"/>
    </xf>
    <xf numFmtId="0" fontId="1" fillId="0" borderId="19" xfId="20" applyFont="1" applyBorder="1">
      <alignment vertical="center"/>
    </xf>
    <xf numFmtId="0" fontId="23" fillId="0" borderId="80" xfId="20" applyFont="1" applyBorder="1">
      <alignment vertical="center"/>
    </xf>
    <xf numFmtId="0" fontId="1" fillId="0" borderId="36" xfId="20" applyFont="1" applyBorder="1">
      <alignment vertical="center"/>
    </xf>
    <xf numFmtId="0" fontId="1" fillId="0" borderId="9" xfId="20" applyFont="1" applyBorder="1">
      <alignment vertical="center"/>
    </xf>
    <xf numFmtId="0" fontId="23" fillId="0" borderId="85" xfId="20" applyFont="1" applyBorder="1">
      <alignment vertical="center"/>
    </xf>
    <xf numFmtId="0" fontId="1" fillId="0" borderId="63" xfId="20" applyFont="1" applyBorder="1">
      <alignment vertical="center"/>
    </xf>
    <xf numFmtId="0" fontId="1" fillId="0" borderId="31" xfId="20" applyFont="1" applyBorder="1">
      <alignment vertical="center"/>
    </xf>
    <xf numFmtId="0" fontId="23" fillId="0" borderId="53" xfId="20" applyFont="1" applyBorder="1">
      <alignment vertical="center"/>
    </xf>
    <xf numFmtId="0" fontId="23" fillId="0" borderId="95" xfId="20" applyFont="1" applyBorder="1">
      <alignment vertical="center"/>
    </xf>
    <xf numFmtId="0" fontId="23" fillId="0" borderId="96" xfId="20" applyFont="1" applyBorder="1">
      <alignment vertical="center"/>
    </xf>
    <xf numFmtId="0" fontId="5" fillId="2" borderId="12" xfId="20" applyFont="1" applyFill="1" applyBorder="1">
      <alignment vertical="center"/>
    </xf>
    <xf numFmtId="0" fontId="5" fillId="2" borderId="7" xfId="20" applyFont="1" applyFill="1" applyBorder="1">
      <alignment vertical="center"/>
    </xf>
    <xf numFmtId="0" fontId="1" fillId="2" borderId="12" xfId="20" applyFont="1" applyFill="1" applyBorder="1">
      <alignment vertical="center"/>
    </xf>
    <xf numFmtId="0" fontId="23" fillId="2" borderId="20" xfId="20" applyFont="1" applyFill="1" applyBorder="1">
      <alignment vertical="center"/>
    </xf>
    <xf numFmtId="0" fontId="25" fillId="2" borderId="20" xfId="20" applyFont="1" applyFill="1" applyBorder="1">
      <alignment vertical="center"/>
    </xf>
    <xf numFmtId="0" fontId="25" fillId="2" borderId="17" xfId="20" applyFont="1" applyFill="1" applyBorder="1">
      <alignment vertical="center"/>
    </xf>
    <xf numFmtId="0" fontId="1" fillId="0" borderId="15" xfId="20" applyFont="1" applyBorder="1">
      <alignment vertical="center"/>
    </xf>
    <xf numFmtId="0" fontId="25" fillId="2" borderId="85" xfId="20" applyFont="1" applyFill="1" applyBorder="1">
      <alignment vertical="center"/>
    </xf>
    <xf numFmtId="0" fontId="25" fillId="2" borderId="7" xfId="20" applyFont="1" applyFill="1" applyBorder="1">
      <alignment vertical="center"/>
    </xf>
    <xf numFmtId="0" fontId="25" fillId="0" borderId="0" xfId="20" applyFont="1" applyFill="1" applyBorder="1">
      <alignment vertical="center"/>
    </xf>
    <xf numFmtId="0" fontId="2" fillId="0" borderId="0" xfId="20" applyFont="1" applyFill="1" applyBorder="1">
      <alignment vertical="center"/>
    </xf>
    <xf numFmtId="0" fontId="0" fillId="0" borderId="0" xfId="20" applyFill="1">
      <alignment vertical="center"/>
    </xf>
    <xf numFmtId="0" fontId="14" fillId="0" borderId="0" xfId="20" applyFont="1">
      <alignment vertical="center"/>
    </xf>
    <xf numFmtId="0" fontId="0" fillId="0" borderId="12" xfId="20" applyBorder="1">
      <alignment vertical="center"/>
    </xf>
    <xf numFmtId="0" fontId="3" fillId="0" borderId="14" xfId="20" applyFont="1" applyBorder="1">
      <alignment vertical="center"/>
    </xf>
    <xf numFmtId="0" fontId="3" fillId="0" borderId="49" xfId="20" applyFont="1" applyBorder="1">
      <alignment vertical="center"/>
    </xf>
    <xf numFmtId="0" fontId="3" fillId="0" borderId="39" xfId="20" applyFont="1" applyBorder="1">
      <alignment vertical="center"/>
    </xf>
    <xf numFmtId="0" fontId="3" fillId="0" borderId="29" xfId="20" applyFont="1" applyBorder="1">
      <alignment vertical="center"/>
    </xf>
    <xf numFmtId="0" fontId="0" fillId="0" borderId="50" xfId="20" applyBorder="1">
      <alignment vertical="center"/>
    </xf>
    <xf numFmtId="0" fontId="21" fillId="2" borderId="14" xfId="20" applyFont="1" applyFill="1" applyBorder="1">
      <alignment vertical="center"/>
    </xf>
    <xf numFmtId="0" fontId="21" fillId="2" borderId="51" xfId="20" applyFont="1" applyFill="1" applyBorder="1">
      <alignment vertical="center"/>
    </xf>
    <xf numFmtId="0" fontId="8" fillId="2" borderId="51" xfId="20" applyFont="1" applyFill="1" applyBorder="1">
      <alignment vertical="center"/>
    </xf>
    <xf numFmtId="0" fontId="8" fillId="2" borderId="39" xfId="20" applyFont="1" applyFill="1" applyBorder="1">
      <alignment vertical="center"/>
    </xf>
    <xf numFmtId="0" fontId="21" fillId="2" borderId="42" xfId="20" applyFont="1" applyFill="1" applyBorder="1">
      <alignment vertical="center"/>
    </xf>
    <xf numFmtId="0" fontId="21" fillId="2" borderId="74" xfId="20" applyFont="1" applyFill="1" applyBorder="1">
      <alignment vertical="center"/>
    </xf>
    <xf numFmtId="0" fontId="21" fillId="2" borderId="65" xfId="20" applyFont="1" applyFill="1" applyBorder="1">
      <alignment vertical="center"/>
    </xf>
    <xf numFmtId="0" fontId="8" fillId="2" borderId="54" xfId="20" applyFont="1" applyFill="1" applyBorder="1">
      <alignment vertical="center"/>
    </xf>
    <xf numFmtId="0" fontId="8" fillId="2" borderId="13" xfId="20" applyFont="1" applyFill="1" applyBorder="1">
      <alignment vertical="center"/>
    </xf>
    <xf numFmtId="0" fontId="21" fillId="2" borderId="97" xfId="20" applyFont="1" applyFill="1" applyBorder="1">
      <alignment vertical="center"/>
    </xf>
    <xf numFmtId="0" fontId="21" fillId="2" borderId="54" xfId="20" applyFont="1" applyFill="1" applyBorder="1">
      <alignment vertical="center"/>
    </xf>
    <xf numFmtId="0" fontId="8" fillId="2" borderId="74" xfId="20" applyFont="1" applyFill="1" applyBorder="1">
      <alignment vertical="center"/>
    </xf>
    <xf numFmtId="0" fontId="8" fillId="2" borderId="97" xfId="20" applyFont="1" applyFill="1" applyBorder="1">
      <alignment vertical="center"/>
    </xf>
    <xf numFmtId="0" fontId="8" fillId="2" borderId="88" xfId="20" applyFont="1" applyFill="1" applyBorder="1">
      <alignment vertical="center"/>
    </xf>
    <xf numFmtId="0" fontId="8" fillId="2" borderId="98" xfId="20" applyFont="1" applyFill="1" applyBorder="1">
      <alignment vertical="center"/>
    </xf>
    <xf numFmtId="0" fontId="8" fillId="2" borderId="99" xfId="20" applyFont="1" applyFill="1" applyBorder="1">
      <alignment vertical="center"/>
    </xf>
    <xf numFmtId="0" fontId="8" fillId="2" borderId="100" xfId="20" applyFont="1" applyFill="1" applyBorder="1">
      <alignment vertical="center"/>
    </xf>
    <xf numFmtId="0" fontId="8" fillId="2" borderId="101" xfId="20" applyFont="1" applyFill="1" applyBorder="1">
      <alignment vertical="center"/>
    </xf>
    <xf numFmtId="0" fontId="0" fillId="0" borderId="7" xfId="20" applyBorder="1">
      <alignment vertical="center"/>
    </xf>
    <xf numFmtId="0" fontId="8" fillId="2" borderId="95" xfId="20" applyFont="1" applyFill="1" applyBorder="1">
      <alignment vertical="center"/>
    </xf>
    <xf numFmtId="0" fontId="8" fillId="2" borderId="102" xfId="20" applyFont="1" applyFill="1" applyBorder="1">
      <alignment vertical="center"/>
    </xf>
    <xf numFmtId="0" fontId="8" fillId="2" borderId="38" xfId="20" applyFont="1" applyFill="1" applyBorder="1">
      <alignment vertical="center"/>
    </xf>
    <xf numFmtId="0" fontId="8" fillId="2" borderId="103" xfId="20" applyFont="1" applyFill="1" applyBorder="1">
      <alignment vertical="center"/>
    </xf>
    <xf numFmtId="0" fontId="8" fillId="2" borderId="0" xfId="20" applyFont="1" applyFill="1">
      <alignment vertical="center"/>
    </xf>
    <xf numFmtId="0" fontId="8" fillId="2" borderId="29" xfId="20" applyFont="1" applyFill="1" applyBorder="1">
      <alignment vertical="center"/>
    </xf>
    <xf numFmtId="0" fontId="8" fillId="2" borderId="14" xfId="20" applyFont="1" applyFill="1" applyBorder="1">
      <alignment vertical="center"/>
    </xf>
    <xf numFmtId="0" fontId="8" fillId="2" borderId="0" xfId="20" applyFont="1" applyFill="1" applyBorder="1">
      <alignment vertical="center"/>
    </xf>
    <xf numFmtId="0" fontId="8" fillId="2" borderId="9" xfId="20" applyFont="1" applyFill="1" applyBorder="1">
      <alignment vertical="center"/>
    </xf>
    <xf numFmtId="0" fontId="8" fillId="2" borderId="16" xfId="20" applyFont="1" applyFill="1" applyBorder="1">
      <alignment vertical="center"/>
    </xf>
    <xf numFmtId="0" fontId="8" fillId="2" borderId="1" xfId="20" applyFont="1" applyFill="1" applyBorder="1">
      <alignment vertical="center"/>
    </xf>
    <xf numFmtId="0" fontId="8" fillId="2" borderId="50" xfId="20" applyFont="1" applyFill="1" applyBorder="1">
      <alignment vertical="center"/>
    </xf>
    <xf numFmtId="0" fontId="8" fillId="0" borderId="104" xfId="20" applyFont="1" applyBorder="1">
      <alignment vertical="center"/>
    </xf>
    <xf numFmtId="0" fontId="8" fillId="0" borderId="105" xfId="20" applyFont="1" applyBorder="1">
      <alignment vertical="center"/>
    </xf>
    <xf numFmtId="0" fontId="21" fillId="2" borderId="105" xfId="20" applyFont="1" applyFill="1" applyBorder="1">
      <alignment vertical="center"/>
    </xf>
    <xf numFmtId="0" fontId="21" fillId="2" borderId="55" xfId="20" applyFont="1" applyFill="1" applyBorder="1" applyAlignment="1">
      <alignment horizontal="center" vertical="center"/>
    </xf>
    <xf numFmtId="0" fontId="8" fillId="2" borderId="36" xfId="20" applyFont="1" applyFill="1" applyBorder="1">
      <alignment vertical="center"/>
    </xf>
    <xf numFmtId="0" fontId="8" fillId="2" borderId="62" xfId="20" applyFont="1" applyFill="1" applyBorder="1">
      <alignment vertical="center"/>
    </xf>
    <xf numFmtId="0" fontId="8" fillId="0" borderId="97" xfId="20" applyFont="1" applyBorder="1">
      <alignment vertical="center"/>
    </xf>
    <xf numFmtId="0" fontId="8" fillId="0" borderId="54" xfId="20" applyFont="1" applyBorder="1">
      <alignment vertical="center"/>
    </xf>
    <xf numFmtId="0" fontId="8" fillId="2" borderId="55" xfId="20" applyFont="1" applyFill="1" applyBorder="1" applyAlignment="1">
      <alignment horizontal="center" vertical="center"/>
    </xf>
    <xf numFmtId="0" fontId="8" fillId="2" borderId="91" xfId="20" applyFont="1" applyFill="1" applyBorder="1">
      <alignment vertical="center"/>
    </xf>
    <xf numFmtId="0" fontId="8" fillId="2" borderId="106" xfId="20" applyFont="1" applyFill="1" applyBorder="1">
      <alignment vertical="center"/>
    </xf>
    <xf numFmtId="0" fontId="8" fillId="2" borderId="55" xfId="20" applyFont="1" applyFill="1" applyBorder="1">
      <alignment vertical="center"/>
    </xf>
    <xf numFmtId="0" fontId="8" fillId="2" borderId="75" xfId="20" applyFont="1" applyFill="1" applyBorder="1">
      <alignment vertical="center"/>
    </xf>
    <xf numFmtId="0" fontId="21" fillId="2" borderId="76" xfId="20" applyFont="1" applyFill="1" applyBorder="1">
      <alignment vertical="center"/>
    </xf>
    <xf numFmtId="0" fontId="8" fillId="2" borderId="94" xfId="20" applyFont="1" applyFill="1" applyBorder="1">
      <alignment vertical="center"/>
    </xf>
    <xf numFmtId="0" fontId="8" fillId="2" borderId="107" xfId="20" applyFont="1" applyFill="1" applyBorder="1">
      <alignment vertical="center"/>
    </xf>
    <xf numFmtId="0" fontId="8" fillId="2" borderId="76" xfId="20" applyFont="1" applyFill="1" applyBorder="1">
      <alignment vertical="center"/>
    </xf>
    <xf numFmtId="0" fontId="8" fillId="2" borderId="49" xfId="20" applyFont="1" applyFill="1" applyBorder="1">
      <alignment vertical="center"/>
    </xf>
    <xf numFmtId="0" fontId="21" fillId="2" borderId="38" xfId="20" applyFont="1" applyFill="1" applyBorder="1">
      <alignment vertical="center"/>
    </xf>
    <xf numFmtId="0" fontId="21" fillId="2" borderId="0" xfId="20" applyFont="1" applyFill="1">
      <alignment vertical="center"/>
    </xf>
    <xf numFmtId="0" fontId="8" fillId="2" borderId="105" xfId="20" applyFont="1" applyFill="1" applyBorder="1">
      <alignment vertical="center"/>
    </xf>
    <xf numFmtId="6" fontId="8" fillId="2" borderId="54" xfId="9" applyFont="1" applyFill="1" applyBorder="1">
      <alignment vertical="center"/>
    </xf>
    <xf numFmtId="0" fontId="8" fillId="2" borderId="57" xfId="20" applyFont="1" applyFill="1" applyBorder="1">
      <alignment vertical="center"/>
    </xf>
    <xf numFmtId="0" fontId="8" fillId="2" borderId="104" xfId="20" applyFont="1" applyFill="1" applyBorder="1">
      <alignment vertical="center"/>
    </xf>
    <xf numFmtId="0" fontId="21" fillId="0" borderId="54" xfId="20" applyFont="1" applyBorder="1">
      <alignment vertical="center"/>
    </xf>
    <xf numFmtId="0" fontId="21" fillId="2" borderId="88" xfId="20" applyFont="1" applyFill="1" applyBorder="1">
      <alignment vertical="center"/>
    </xf>
    <xf numFmtId="0" fontId="21" fillId="2" borderId="91" xfId="20" applyFont="1" applyFill="1" applyBorder="1">
      <alignment vertical="center"/>
    </xf>
    <xf numFmtId="0" fontId="21" fillId="2" borderId="106" xfId="20" applyFont="1" applyFill="1" applyBorder="1">
      <alignment vertical="center"/>
    </xf>
    <xf numFmtId="0" fontId="0" fillId="2" borderId="54" xfId="20" applyFill="1" applyBorder="1">
      <alignment vertical="center"/>
    </xf>
    <xf numFmtId="0" fontId="0" fillId="2" borderId="91" xfId="20" applyFill="1" applyBorder="1">
      <alignment vertical="center"/>
    </xf>
    <xf numFmtId="0" fontId="0" fillId="0" borderId="54" xfId="20" applyBorder="1">
      <alignment vertical="center"/>
    </xf>
    <xf numFmtId="0" fontId="0" fillId="0" borderId="91" xfId="20" applyBorder="1">
      <alignment vertical="center"/>
    </xf>
    <xf numFmtId="0" fontId="0" fillId="0" borderId="103" xfId="20" applyBorder="1">
      <alignment vertical="center"/>
    </xf>
    <xf numFmtId="0" fontId="0" fillId="0" borderId="102" xfId="20" applyBorder="1">
      <alignment vertical="center"/>
    </xf>
    <xf numFmtId="0" fontId="0" fillId="0" borderId="96" xfId="20" applyBorder="1">
      <alignment vertical="center"/>
    </xf>
    <xf numFmtId="0" fontId="3" fillId="0" borderId="0" xfId="20" applyFont="1" applyBorder="1">
      <alignment vertical="center"/>
    </xf>
    <xf numFmtId="0" fontId="0" fillId="0" borderId="0" xfId="20" applyFont="1">
      <alignment vertical="center"/>
    </xf>
    <xf numFmtId="0" fontId="8" fillId="0" borderId="0" xfId="20" applyFont="1">
      <alignment vertical="center"/>
    </xf>
    <xf numFmtId="0" fontId="14" fillId="0" borderId="46" xfId="20" applyFont="1" applyBorder="1">
      <alignment vertical="center"/>
    </xf>
    <xf numFmtId="0" fontId="26" fillId="0" borderId="72" xfId="20" applyFont="1" applyBorder="1" applyAlignment="1">
      <alignment horizontal="center" vertical="center"/>
    </xf>
    <xf numFmtId="0" fontId="27" fillId="0" borderId="72" xfId="20" applyFont="1" applyBorder="1" applyAlignment="1">
      <alignment horizontal="center" vertical="center"/>
    </xf>
    <xf numFmtId="0" fontId="27" fillId="0" borderId="4" xfId="20" applyFont="1" applyBorder="1" applyAlignment="1">
      <alignment horizontal="center" vertical="center"/>
    </xf>
    <xf numFmtId="0" fontId="14" fillId="0" borderId="108" xfId="20" applyFont="1" applyBorder="1">
      <alignment vertical="center"/>
    </xf>
    <xf numFmtId="0" fontId="27" fillId="0" borderId="86" xfId="20" applyFont="1" applyBorder="1" applyAlignment="1">
      <alignment horizontal="center" vertical="center"/>
    </xf>
    <xf numFmtId="0" fontId="27" fillId="0" borderId="13" xfId="20" applyFont="1" applyBorder="1" applyAlignment="1">
      <alignment horizontal="center" vertical="center"/>
    </xf>
    <xf numFmtId="0" fontId="14" fillId="0" borderId="47" xfId="20" applyFont="1" applyBorder="1">
      <alignment vertical="center"/>
    </xf>
    <xf numFmtId="0" fontId="27" fillId="0" borderId="92" xfId="20" applyFont="1" applyBorder="1" applyAlignment="1">
      <alignment horizontal="center" vertical="center"/>
    </xf>
    <xf numFmtId="0" fontId="27" fillId="0" borderId="27" xfId="20" applyFont="1" applyBorder="1" applyAlignment="1">
      <alignment horizontal="center" vertical="center"/>
    </xf>
    <xf numFmtId="0" fontId="3" fillId="0" borderId="6" xfId="20" applyFont="1" applyBorder="1">
      <alignment vertical="center"/>
    </xf>
    <xf numFmtId="0" fontId="0" fillId="0" borderId="1" xfId="20" applyBorder="1">
      <alignment vertical="center"/>
    </xf>
    <xf numFmtId="0" fontId="0" fillId="0" borderId="16" xfId="20" applyBorder="1">
      <alignment vertical="center"/>
    </xf>
    <xf numFmtId="0" fontId="8" fillId="2" borderId="34" xfId="20" applyFont="1" applyFill="1" applyBorder="1">
      <alignment vertical="center"/>
    </xf>
    <xf numFmtId="0" fontId="21" fillId="2" borderId="49" xfId="20" applyFont="1" applyFill="1" applyBorder="1">
      <alignment vertical="center"/>
    </xf>
    <xf numFmtId="0" fontId="21" fillId="2" borderId="56" xfId="20" applyFont="1" applyFill="1" applyBorder="1">
      <alignment vertical="center"/>
    </xf>
    <xf numFmtId="0" fontId="8" fillId="2" borderId="56" xfId="20" applyFont="1" applyFill="1" applyBorder="1">
      <alignment vertical="center"/>
    </xf>
    <xf numFmtId="0" fontId="8" fillId="2" borderId="109" xfId="20" applyFont="1" applyFill="1" applyBorder="1">
      <alignment vertical="center"/>
    </xf>
    <xf numFmtId="0" fontId="8" fillId="2" borderId="110" xfId="20" applyFont="1" applyFill="1" applyBorder="1">
      <alignment vertical="center"/>
    </xf>
    <xf numFmtId="0" fontId="8" fillId="2" borderId="96" xfId="20" applyFont="1" applyFill="1" applyBorder="1">
      <alignment vertical="center"/>
    </xf>
    <xf numFmtId="0" fontId="8" fillId="2" borderId="6" xfId="20" applyFont="1" applyFill="1" applyBorder="1">
      <alignment vertical="center"/>
    </xf>
    <xf numFmtId="0" fontId="8" fillId="2" borderId="10" xfId="20" applyFont="1" applyFill="1" applyBorder="1">
      <alignment vertical="center"/>
    </xf>
    <xf numFmtId="0" fontId="8" fillId="2" borderId="30" xfId="20" applyFont="1" applyFill="1" applyBorder="1">
      <alignment vertical="center"/>
    </xf>
    <xf numFmtId="0" fontId="21" fillId="2" borderId="101" xfId="20" applyFont="1" applyFill="1" applyBorder="1">
      <alignment vertical="center"/>
    </xf>
    <xf numFmtId="0" fontId="21" fillId="2" borderId="55" xfId="20" applyFont="1" applyFill="1" applyBorder="1">
      <alignment vertical="center"/>
    </xf>
    <xf numFmtId="0" fontId="8" fillId="2" borderId="111" xfId="20" applyFont="1" applyFill="1" applyBorder="1">
      <alignment vertical="center"/>
    </xf>
    <xf numFmtId="0" fontId="8" fillId="2" borderId="112" xfId="20" applyFont="1" applyFill="1" applyBorder="1">
      <alignment vertical="center"/>
    </xf>
    <xf numFmtId="0" fontId="8" fillId="2" borderId="113" xfId="20" applyFont="1" applyFill="1" applyBorder="1">
      <alignment vertical="center"/>
    </xf>
    <xf numFmtId="0" fontId="8" fillId="2" borderId="114" xfId="20" applyFont="1" applyFill="1" applyBorder="1">
      <alignment vertical="center"/>
    </xf>
    <xf numFmtId="0" fontId="21" fillId="2" borderId="57" xfId="20" applyFont="1" applyFill="1" applyBorder="1">
      <alignment vertical="center"/>
    </xf>
    <xf numFmtId="0" fontId="8" fillId="2" borderId="115" xfId="20" applyFont="1" applyFill="1" applyBorder="1">
      <alignment vertical="center"/>
    </xf>
    <xf numFmtId="6" fontId="8" fillId="2" borderId="101" xfId="9" applyFont="1" applyFill="1" applyBorder="1">
      <alignment vertical="center"/>
    </xf>
    <xf numFmtId="0" fontId="21" fillId="2" borderId="100" xfId="20" applyFont="1" applyFill="1" applyBorder="1">
      <alignment vertical="center"/>
    </xf>
    <xf numFmtId="0" fontId="0" fillId="2" borderId="101" xfId="20" applyFill="1" applyBorder="1">
      <alignment vertical="center"/>
    </xf>
    <xf numFmtId="0" fontId="0" fillId="2" borderId="55" xfId="20" applyFill="1" applyBorder="1">
      <alignment vertical="center"/>
    </xf>
    <xf numFmtId="0" fontId="0" fillId="0" borderId="101" xfId="20" applyBorder="1">
      <alignment vertical="center"/>
    </xf>
    <xf numFmtId="0" fontId="0" fillId="0" borderId="55" xfId="20" applyBorder="1">
      <alignment vertical="center"/>
    </xf>
    <xf numFmtId="0" fontId="0" fillId="0" borderId="109" xfId="20" applyBorder="1">
      <alignment vertical="center"/>
    </xf>
    <xf numFmtId="0" fontId="0" fillId="0" borderId="110" xfId="20" applyBorder="1">
      <alignment vertical="center"/>
    </xf>
    <xf numFmtId="0" fontId="0" fillId="0" borderId="0" xfId="20" applyFill="1" applyBorder="1">
      <alignment vertical="center"/>
    </xf>
    <xf numFmtId="0" fontId="0" fillId="0" borderId="0" xfId="20" applyFont="1" applyBorder="1">
      <alignment vertical="center"/>
    </xf>
    <xf numFmtId="0" fontId="28" fillId="0" borderId="0" xfId="20" applyFont="1">
      <alignment vertical="center"/>
    </xf>
    <xf numFmtId="0" fontId="29" fillId="0" borderId="0" xfId="20" applyFont="1">
      <alignment vertical="center"/>
    </xf>
    <xf numFmtId="0" fontId="0" fillId="0" borderId="0" xfId="20" applyAlignment="1">
      <alignment horizontal="center" vertical="center"/>
    </xf>
    <xf numFmtId="0" fontId="8" fillId="2" borderId="116" xfId="20" applyFont="1" applyFill="1" applyBorder="1">
      <alignment vertical="center"/>
    </xf>
    <xf numFmtId="0" fontId="0" fillId="0" borderId="0" xfId="20" applyFill="1" applyBorder="1" applyAlignment="1">
      <alignment horizontal="center" vertical="center"/>
    </xf>
    <xf numFmtId="0" fontId="21" fillId="0" borderId="0" xfId="20" applyFont="1" applyFill="1" applyBorder="1">
      <alignment vertical="center"/>
    </xf>
    <xf numFmtId="0" fontId="0" fillId="0" borderId="0" xfId="20" applyFill="1" applyAlignment="1">
      <alignment horizontal="center" vertical="center"/>
    </xf>
    <xf numFmtId="0" fontId="4" fillId="0" borderId="0" xfId="20" applyFont="1" applyFill="1">
      <alignment vertical="center"/>
    </xf>
    <xf numFmtId="0" fontId="8" fillId="2" borderId="117" xfId="20" applyFont="1" applyFill="1" applyBorder="1">
      <alignment vertical="center"/>
    </xf>
    <xf numFmtId="0" fontId="8" fillId="2" borderId="82" xfId="20" applyFont="1" applyFill="1" applyBorder="1">
      <alignment vertical="center"/>
    </xf>
    <xf numFmtId="0" fontId="8" fillId="2" borderId="25" xfId="20" applyFont="1" applyFill="1" applyBorder="1">
      <alignment vertical="center"/>
    </xf>
    <xf numFmtId="0" fontId="0" fillId="0" borderId="0" xfId="20" applyBorder="1" applyAlignment="1">
      <alignment horizontal="center" vertical="center"/>
    </xf>
    <xf numFmtId="0" fontId="4" fillId="0" borderId="53" xfId="20" applyFont="1" applyBorder="1">
      <alignment vertical="center"/>
    </xf>
    <xf numFmtId="0" fontId="21" fillId="2" borderId="118" xfId="20" applyFont="1" applyFill="1" applyBorder="1">
      <alignment vertical="center"/>
    </xf>
    <xf numFmtId="0" fontId="0" fillId="0" borderId="77" xfId="20" applyBorder="1">
      <alignment vertical="center"/>
    </xf>
    <xf numFmtId="0" fontId="8" fillId="2" borderId="118" xfId="20" applyFont="1" applyFill="1" applyBorder="1">
      <alignment vertical="center"/>
    </xf>
    <xf numFmtId="0" fontId="0" fillId="0" borderId="111" xfId="20" applyBorder="1">
      <alignment vertical="center"/>
    </xf>
    <xf numFmtId="0" fontId="21" fillId="2" borderId="116" xfId="20" applyFont="1" applyFill="1" applyBorder="1">
      <alignment vertical="center"/>
    </xf>
    <xf numFmtId="0" fontId="0" fillId="2" borderId="82" xfId="20" applyFill="1" applyBorder="1">
      <alignment vertical="center"/>
    </xf>
    <xf numFmtId="0" fontId="0" fillId="0" borderId="82" xfId="20" applyBorder="1">
      <alignment vertical="center"/>
    </xf>
    <xf numFmtId="0" fontId="0" fillId="0" borderId="119" xfId="20" applyBorder="1">
      <alignment vertical="center"/>
    </xf>
    <xf numFmtId="0" fontId="4" fillId="0" borderId="60" xfId="20" applyFont="1" applyBorder="1">
      <alignment vertical="center"/>
    </xf>
    <xf numFmtId="0" fontId="4" fillId="0" borderId="0" xfId="20" applyFont="1" applyFill="1" applyBorder="1">
      <alignment vertical="center"/>
    </xf>
    <xf numFmtId="0" fontId="4" fillId="0" borderId="77" xfId="20" applyFont="1" applyFill="1" applyBorder="1">
      <alignment vertical="center"/>
    </xf>
    <xf numFmtId="0" fontId="30" fillId="0" borderId="0" xfId="20" applyFont="1">
      <alignment vertical="center"/>
    </xf>
    <xf numFmtId="0" fontId="0" fillId="0" borderId="60" xfId="20" applyBorder="1" applyAlignment="1">
      <alignment horizontal="center" vertical="center"/>
    </xf>
    <xf numFmtId="0" fontId="0" fillId="0" borderId="60" xfId="20" applyBorder="1">
      <alignment vertical="center"/>
    </xf>
    <xf numFmtId="0" fontId="0" fillId="0" borderId="77" xfId="20" applyFill="1" applyBorder="1">
      <alignment vertical="center"/>
    </xf>
    <xf numFmtId="0" fontId="21" fillId="0" borderId="31" xfId="20" applyFont="1" applyBorder="1">
      <alignment vertical="center"/>
    </xf>
    <xf numFmtId="0" fontId="21" fillId="0" borderId="31" xfId="20" applyFont="1" applyFill="1" applyBorder="1">
      <alignment vertical="center"/>
    </xf>
    <xf numFmtId="0" fontId="21" fillId="0" borderId="54" xfId="20" applyFont="1" applyBorder="1" applyAlignment="1">
      <alignment horizontal="left" vertical="center"/>
    </xf>
    <xf numFmtId="0" fontId="8" fillId="0" borderId="65" xfId="20" applyFont="1" applyBorder="1">
      <alignment vertical="center"/>
    </xf>
    <xf numFmtId="0" fontId="8" fillId="0" borderId="76" xfId="20" applyFont="1" applyBorder="1">
      <alignment vertical="center"/>
    </xf>
    <xf numFmtId="0" fontId="8" fillId="0" borderId="76" xfId="20" applyFont="1" applyFill="1" applyBorder="1">
      <alignment vertical="center"/>
    </xf>
    <xf numFmtId="0" fontId="8" fillId="0" borderId="54" xfId="20" applyFont="1" applyFill="1" applyBorder="1">
      <alignment vertical="center"/>
    </xf>
    <xf numFmtId="0" fontId="3" fillId="0" borderId="21" xfId="20" applyFont="1" applyBorder="1">
      <alignment vertical="center"/>
    </xf>
    <xf numFmtId="0" fontId="8" fillId="0" borderId="120" xfId="20" applyFont="1" applyFill="1" applyBorder="1">
      <alignment vertical="center"/>
    </xf>
    <xf numFmtId="0" fontId="8" fillId="0" borderId="69" xfId="20" applyFont="1" applyBorder="1">
      <alignment vertical="center"/>
    </xf>
    <xf numFmtId="0" fontId="8" fillId="0" borderId="0" xfId="20" applyFont="1" applyFill="1" applyBorder="1">
      <alignment vertical="center"/>
    </xf>
    <xf numFmtId="0" fontId="0" fillId="0" borderId="1" xfId="20" applyFont="1" applyBorder="1">
      <alignment vertical="center"/>
    </xf>
    <xf numFmtId="0" fontId="27" fillId="0" borderId="73" xfId="20" applyFont="1" applyBorder="1" applyAlignment="1">
      <alignment horizontal="center" vertical="center"/>
    </xf>
    <xf numFmtId="0" fontId="27" fillId="0" borderId="90" xfId="20" applyFont="1" applyBorder="1" applyAlignment="1">
      <alignment horizontal="center" vertical="center"/>
    </xf>
    <xf numFmtId="0" fontId="27" fillId="0" borderId="93" xfId="20" applyFont="1" applyBorder="1" applyAlignment="1">
      <alignment horizontal="center" vertical="center"/>
    </xf>
    <xf numFmtId="0" fontId="0" fillId="0" borderId="29" xfId="20" applyFont="1" applyBorder="1">
      <alignment vertical="center"/>
    </xf>
    <xf numFmtId="0" fontId="31" fillId="0" borderId="0" xfId="20" applyFont="1" applyFill="1" applyBorder="1">
      <alignment vertical="center"/>
    </xf>
    <xf numFmtId="0" fontId="21" fillId="0" borderId="15" xfId="20" applyFont="1" applyBorder="1">
      <alignment vertical="center"/>
    </xf>
    <xf numFmtId="0" fontId="21" fillId="0" borderId="11" xfId="20" applyFont="1" applyBorder="1">
      <alignment vertical="center"/>
    </xf>
    <xf numFmtId="0" fontId="21" fillId="0" borderId="55" xfId="20" applyFont="1" applyBorder="1">
      <alignment vertical="center"/>
    </xf>
    <xf numFmtId="0" fontId="21" fillId="0" borderId="101" xfId="20" applyFont="1" applyBorder="1">
      <alignment vertical="center"/>
    </xf>
    <xf numFmtId="0" fontId="8" fillId="0" borderId="66" xfId="20" applyFont="1" applyBorder="1">
      <alignment vertical="center"/>
    </xf>
    <xf numFmtId="0" fontId="21" fillId="0" borderId="66" xfId="20" applyFont="1" applyBorder="1">
      <alignment vertical="center"/>
    </xf>
    <xf numFmtId="0" fontId="21" fillId="0" borderId="98" xfId="20" applyFont="1" applyBorder="1">
      <alignment vertical="center"/>
    </xf>
    <xf numFmtId="0" fontId="8" fillId="0" borderId="55" xfId="20" applyFont="1" applyBorder="1">
      <alignment vertical="center"/>
    </xf>
    <xf numFmtId="0" fontId="32" fillId="0" borderId="101" xfId="20" applyFont="1" applyBorder="1">
      <alignment vertical="center"/>
    </xf>
    <xf numFmtId="0" fontId="32" fillId="0" borderId="101" xfId="20" applyFont="1" applyFill="1" applyBorder="1">
      <alignment vertical="center"/>
    </xf>
    <xf numFmtId="0" fontId="8" fillId="0" borderId="101" xfId="20" applyFont="1" applyBorder="1">
      <alignment vertical="center"/>
    </xf>
    <xf numFmtId="0" fontId="8" fillId="0" borderId="55" xfId="20" applyFont="1" applyFill="1" applyBorder="1">
      <alignment vertical="center"/>
    </xf>
    <xf numFmtId="0" fontId="8" fillId="0" borderId="101" xfId="20" applyFont="1" applyFill="1" applyBorder="1">
      <alignment vertical="center"/>
    </xf>
    <xf numFmtId="0" fontId="8" fillId="0" borderId="94" xfId="20" applyFont="1" applyFill="1" applyBorder="1">
      <alignment vertical="center"/>
    </xf>
    <xf numFmtId="0" fontId="8" fillId="0" borderId="112" xfId="20" applyFont="1" applyFill="1" applyBorder="1">
      <alignment vertical="center"/>
    </xf>
    <xf numFmtId="0" fontId="8" fillId="0" borderId="121" xfId="20" applyFont="1" applyFill="1" applyBorder="1">
      <alignment vertical="center"/>
    </xf>
    <xf numFmtId="0" fontId="0" fillId="0" borderId="21" xfId="20" applyFont="1" applyBorder="1">
      <alignment vertical="center"/>
    </xf>
    <xf numFmtId="0" fontId="8" fillId="0" borderId="35" xfId="20" applyFont="1" applyBorder="1">
      <alignment vertical="center"/>
    </xf>
    <xf numFmtId="0" fontId="33" fillId="0" borderId="0" xfId="20" applyFont="1" applyFill="1" applyBorder="1">
      <alignment vertical="center"/>
    </xf>
    <xf numFmtId="0" fontId="34" fillId="0" borderId="0" xfId="20" applyFont="1">
      <alignment vertical="center"/>
    </xf>
    <xf numFmtId="0" fontId="2" fillId="0" borderId="0" xfId="20" applyFont="1">
      <alignment vertical="center"/>
    </xf>
    <xf numFmtId="0" fontId="0" fillId="0" borderId="0" xfId="20" applyFont="1" applyFill="1">
      <alignment vertical="center"/>
    </xf>
    <xf numFmtId="0" fontId="0" fillId="0" borderId="71" xfId="20" applyFont="1" applyFill="1" applyBorder="1" applyAlignment="1">
      <alignment horizontal="center" vertical="center"/>
    </xf>
    <xf numFmtId="0" fontId="0" fillId="0" borderId="72" xfId="20" applyFont="1" applyFill="1" applyBorder="1" applyAlignment="1">
      <alignment horizontal="center" vertical="center"/>
    </xf>
    <xf numFmtId="0" fontId="0" fillId="0" borderId="73" xfId="2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horizontal="center" vertical="center"/>
    </xf>
    <xf numFmtId="0" fontId="0" fillId="0" borderId="0" xfId="20" applyFont="1" applyFill="1" applyAlignment="1">
      <alignment horizontal="center" vertical="center"/>
    </xf>
    <xf numFmtId="0" fontId="0" fillId="0" borderId="122" xfId="20" applyFont="1" applyFill="1" applyBorder="1" applyAlignment="1">
      <alignment horizontal="center" vertical="center"/>
    </xf>
    <xf numFmtId="0" fontId="0" fillId="2" borderId="86" xfId="20" applyFont="1" applyFill="1" applyBorder="1" applyAlignment="1">
      <alignment horizontal="center" vertical="center"/>
    </xf>
    <xf numFmtId="0" fontId="0" fillId="0" borderId="90" xfId="20" applyFont="1" applyBorder="1" applyAlignment="1">
      <alignment horizontal="center" vertical="center"/>
    </xf>
    <xf numFmtId="0" fontId="0" fillId="0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87" xfId="20" applyFont="1" applyFill="1" applyBorder="1" applyAlignment="1">
      <alignment horizontal="center" vertical="center"/>
    </xf>
    <xf numFmtId="0" fontId="0" fillId="0" borderId="86" xfId="20" applyFont="1" applyBorder="1" applyAlignment="1">
      <alignment horizontal="center" vertical="center"/>
    </xf>
    <xf numFmtId="0" fontId="30" fillId="0" borderId="86" xfId="17" applyNumberFormat="1" applyFont="1" applyFill="1" applyBorder="1" applyAlignment="1" applyProtection="1">
      <alignment horizontal="center" vertical="center"/>
    </xf>
    <xf numFmtId="0" fontId="30" fillId="0" borderId="86" xfId="17" applyFont="1" applyBorder="1" applyAlignment="1">
      <alignment horizontal="center" vertical="center"/>
    </xf>
    <xf numFmtId="0" fontId="30" fillId="0" borderId="90" xfId="17" applyNumberFormat="1" applyFont="1" applyFill="1" applyBorder="1" applyAlignment="1" applyProtection="1">
      <alignment horizontal="center" vertical="center"/>
      <protection locked="0"/>
    </xf>
    <xf numFmtId="0" fontId="0" fillId="0" borderId="86" xfId="11" applyFont="1" applyBorder="1" applyAlignment="1">
      <alignment horizontal="center" vertical="center"/>
    </xf>
    <xf numFmtId="0" fontId="0" fillId="0" borderId="90" xfId="11" applyFont="1" applyBorder="1" applyAlignment="1">
      <alignment horizontal="center" vertical="center"/>
    </xf>
    <xf numFmtId="0" fontId="0" fillId="0" borderId="86" xfId="1" applyNumberFormat="1" applyFont="1" applyFill="1" applyBorder="1" applyAlignment="1" applyProtection="1">
      <alignment horizontal="center" vertical="center"/>
    </xf>
    <xf numFmtId="0" fontId="0" fillId="0" borderId="86" xfId="1" applyFont="1" applyBorder="1" applyAlignment="1" applyProtection="1">
      <alignment horizontal="center" vertical="center"/>
      <protection locked="0"/>
    </xf>
    <xf numFmtId="0" fontId="0" fillId="0" borderId="90" xfId="1" applyNumberFormat="1" applyFont="1" applyFill="1" applyBorder="1" applyAlignment="1" applyProtection="1">
      <alignment horizontal="center" vertical="center"/>
      <protection locked="0"/>
    </xf>
    <xf numFmtId="0" fontId="0" fillId="0" borderId="86" xfId="1" applyFont="1" applyBorder="1" applyAlignment="1">
      <alignment horizontal="center" vertical="center"/>
    </xf>
    <xf numFmtId="0" fontId="0" fillId="2" borderId="90" xfId="20" applyFont="1" applyFill="1" applyBorder="1" applyAlignment="1">
      <alignment horizontal="center" vertical="center"/>
    </xf>
    <xf numFmtId="0" fontId="0" fillId="0" borderId="90" xfId="1" applyFont="1" applyBorder="1" applyAlignment="1">
      <alignment horizontal="center" vertical="center"/>
    </xf>
    <xf numFmtId="0" fontId="0" fillId="0" borderId="86" xfId="13" applyNumberFormat="1" applyFont="1" applyFill="1" applyBorder="1" applyAlignment="1" applyProtection="1">
      <alignment horizontal="center" vertical="center"/>
    </xf>
    <xf numFmtId="0" fontId="0" fillId="0" borderId="86" xfId="13" applyFont="1" applyBorder="1" applyAlignment="1">
      <alignment horizontal="center" vertical="center"/>
    </xf>
    <xf numFmtId="0" fontId="0" fillId="0" borderId="90" xfId="13" applyFont="1" applyBorder="1" applyAlignment="1">
      <alignment horizontal="center" vertical="center"/>
    </xf>
    <xf numFmtId="0" fontId="30" fillId="0" borderId="86" xfId="17" applyFont="1" applyFill="1" applyBorder="1" applyAlignment="1" applyProtection="1">
      <alignment horizontal="center" vertical="center"/>
      <protection locked="0"/>
    </xf>
    <xf numFmtId="0" fontId="30" fillId="0" borderId="86" xfId="17" applyFont="1" applyBorder="1" applyAlignment="1" applyProtection="1">
      <alignment horizontal="center" vertical="center"/>
      <protection locked="0"/>
    </xf>
    <xf numFmtId="0" fontId="0" fillId="0" borderId="86" xfId="1" applyFont="1" applyFill="1" applyBorder="1" applyAlignment="1">
      <alignment horizontal="center" vertical="center"/>
    </xf>
    <xf numFmtId="0" fontId="0" fillId="0" borderId="8" xfId="20" applyFont="1" applyFill="1" applyBorder="1" applyAlignment="1">
      <alignment horizontal="center" vertical="center"/>
    </xf>
    <xf numFmtId="0" fontId="0" fillId="0" borderId="92" xfId="20" applyBorder="1" applyAlignment="1">
      <alignment horizontal="center" vertical="center"/>
    </xf>
    <xf numFmtId="0" fontId="0" fillId="0" borderId="93" xfId="20" applyBorder="1" applyAlignment="1">
      <alignment horizontal="center" vertical="center"/>
    </xf>
    <xf numFmtId="0" fontId="0" fillId="0" borderId="0" xfId="20" applyFont="1" applyBorder="1" applyAlignment="1">
      <alignment horizontal="center" vertical="center"/>
    </xf>
    <xf numFmtId="0" fontId="0" fillId="0" borderId="0" xfId="20" applyBorder="1" applyAlignment="1">
      <alignment vertical="center"/>
    </xf>
    <xf numFmtId="0" fontId="0" fillId="0" borderId="0" xfId="20" applyFont="1" applyBorder="1" applyAlignment="1">
      <alignment vertical="center"/>
    </xf>
    <xf numFmtId="0" fontId="0" fillId="0" borderId="0" xfId="20" applyNumberFormat="1" applyFont="1" applyFill="1" applyBorder="1" applyAlignment="1" applyProtection="1">
      <alignment horizontal="center" vertical="center"/>
    </xf>
    <xf numFmtId="0" fontId="35" fillId="0" borderId="0" xfId="20" applyFont="1" applyFill="1" applyBorder="1" applyAlignment="1">
      <alignment horizontal="center" vertical="center"/>
    </xf>
    <xf numFmtId="0" fontId="35" fillId="0" borderId="0" xfId="20" applyFont="1" applyFill="1" applyAlignment="1">
      <alignment horizontal="center" vertical="center"/>
    </xf>
    <xf numFmtId="0" fontId="31" fillId="0" borderId="0" xfId="20" applyFont="1" applyFill="1" applyBorder="1" applyAlignment="1">
      <alignment horizontal="center" vertical="center"/>
    </xf>
    <xf numFmtId="0" fontId="36" fillId="0" borderId="0" xfId="20" applyFont="1">
      <alignment vertical="center"/>
    </xf>
    <xf numFmtId="0" fontId="0" fillId="2" borderId="58" xfId="20" applyFont="1" applyFill="1" applyBorder="1" applyAlignment="1">
      <alignment horizontal="center" vertical="center"/>
    </xf>
    <xf numFmtId="0" fontId="0" fillId="2" borderId="89" xfId="20" applyFont="1" applyFill="1" applyBorder="1" applyAlignment="1">
      <alignment horizontal="center" vertical="center"/>
    </xf>
    <xf numFmtId="0" fontId="4" fillId="0" borderId="86" xfId="1" applyFont="1" applyFill="1" applyBorder="1" applyAlignment="1" applyProtection="1">
      <alignment horizontal="center" vertical="center"/>
      <protection locked="0"/>
    </xf>
    <xf numFmtId="0" fontId="0" fillId="0" borderId="90" xfId="1" applyFont="1" applyFill="1" applyBorder="1" applyAlignment="1">
      <alignment horizontal="center" vertical="center"/>
    </xf>
    <xf numFmtId="0" fontId="4" fillId="0" borderId="86" xfId="13" applyFont="1" applyFill="1" applyBorder="1" applyAlignment="1">
      <alignment horizontal="center" vertical="center"/>
    </xf>
    <xf numFmtId="0" fontId="0" fillId="0" borderId="86" xfId="20" applyBorder="1" applyAlignment="1">
      <alignment horizontal="center" vertical="center"/>
    </xf>
    <xf numFmtId="0" fontId="4" fillId="0" borderId="86" xfId="20" applyFont="1" applyFill="1" applyBorder="1" applyAlignment="1">
      <alignment horizontal="center" vertical="center"/>
    </xf>
    <xf numFmtId="0" fontId="4" fillId="0" borderId="86" xfId="1" applyFont="1" applyFill="1" applyBorder="1" applyAlignment="1">
      <alignment horizontal="center" vertical="center"/>
    </xf>
    <xf numFmtId="0" fontId="37" fillId="0" borderId="86" xfId="25" applyFill="1" applyBorder="1" applyAlignment="1">
      <alignment horizontal="center" vertical="center"/>
    </xf>
    <xf numFmtId="0" fontId="4" fillId="0" borderId="86" xfId="25" applyFont="1" applyFill="1" applyBorder="1" applyAlignment="1">
      <alignment horizontal="center" vertical="center"/>
    </xf>
    <xf numFmtId="0" fontId="0" fillId="0" borderId="86" xfId="20" applyFont="1" applyFill="1" applyBorder="1" applyAlignment="1">
      <alignment horizontal="center" vertical="center"/>
    </xf>
    <xf numFmtId="0" fontId="4" fillId="0" borderId="86" xfId="17" applyFont="1" applyFill="1" applyBorder="1" applyAlignment="1" applyProtection="1">
      <alignment horizontal="center" vertical="center"/>
      <protection locked="0"/>
    </xf>
    <xf numFmtId="0" fontId="30" fillId="0" borderId="86" xfId="1" applyFont="1" applyBorder="1" applyAlignment="1">
      <alignment horizontal="center" vertical="center"/>
    </xf>
    <xf numFmtId="0" fontId="0" fillId="0" borderId="92" xfId="20" applyFont="1" applyFill="1" applyBorder="1" applyAlignment="1">
      <alignment horizontal="center" vertical="center"/>
    </xf>
    <xf numFmtId="0" fontId="0" fillId="0" borderId="93" xfId="20" applyFont="1" applyFill="1" applyBorder="1" applyAlignment="1">
      <alignment horizontal="center" vertical="center"/>
    </xf>
    <xf numFmtId="0" fontId="0" fillId="0" borderId="0" xfId="20" applyFont="1" applyAlignment="1">
      <alignment horizontal="center" vertical="center"/>
    </xf>
    <xf numFmtId="0" fontId="0" fillId="0" borderId="0" xfId="20" applyFont="1" applyBorder="1" applyAlignment="1" applyProtection="1">
      <alignment horizontal="center" vertical="center"/>
      <protection locked="0"/>
    </xf>
    <xf numFmtId="0" fontId="35" fillId="0" borderId="0" xfId="20" applyNumberFormat="1" applyFont="1" applyFill="1" applyBorder="1" applyAlignment="1" applyProtection="1">
      <alignment horizontal="center" vertical="center"/>
      <protection locked="0"/>
    </xf>
    <xf numFmtId="0" fontId="38" fillId="0" borderId="0" xfId="20" applyNumberFormat="1" applyFont="1" applyFill="1" applyBorder="1" applyAlignment="1" applyProtection="1">
      <alignment horizontal="center" vertical="center"/>
      <protection locked="0"/>
    </xf>
    <xf numFmtId="0" fontId="39" fillId="0" borderId="0" xfId="20" applyFont="1" applyFill="1" applyBorder="1">
      <alignment vertical="center"/>
    </xf>
    <xf numFmtId="0" fontId="0" fillId="0" borderId="92" xfId="1" applyFont="1" applyBorder="1" applyAlignment="1">
      <alignment horizontal="center" vertical="center"/>
    </xf>
    <xf numFmtId="0" fontId="4" fillId="0" borderId="92" xfId="1" applyFont="1" applyFill="1" applyBorder="1" applyAlignment="1">
      <alignment horizontal="center" vertical="center"/>
    </xf>
    <xf numFmtId="0" fontId="0" fillId="0" borderId="86" xfId="20" applyBorder="1" applyAlignment="1">
      <alignment horizontal="center"/>
    </xf>
    <xf numFmtId="0" fontId="0" fillId="0" borderId="86" xfId="20" applyBorder="1" applyAlignment="1"/>
    <xf numFmtId="56" fontId="0" fillId="0" borderId="0" xfId="29" applyNumberFormat="1" applyBorder="1" applyAlignment="1">
      <alignment horizontal="center"/>
    </xf>
    <xf numFmtId="0" fontId="0" fillId="0" borderId="0" xfId="29" applyBorder="1" applyAlignment="1">
      <alignment horizontal="center"/>
    </xf>
    <xf numFmtId="0" fontId="0" fillId="0" borderId="90" xfId="20" applyBorder="1" applyAlignment="1">
      <alignment horizontal="center" vertical="center"/>
    </xf>
    <xf numFmtId="0" fontId="0" fillId="0" borderId="0" xfId="29" applyBorder="1" applyAlignment="1"/>
    <xf numFmtId="179" fontId="0" fillId="0" borderId="0" xfId="29" applyNumberFormat="1" applyBorder="1" applyAlignment="1">
      <alignment horizontal="center"/>
    </xf>
    <xf numFmtId="0" fontId="0" fillId="0" borderId="0" xfId="29" applyFont="1" applyBorder="1" applyAlignment="1">
      <alignment horizontal="left"/>
    </xf>
    <xf numFmtId="0" fontId="0" fillId="2" borderId="86" xfId="20" applyFill="1" applyBorder="1" applyAlignment="1"/>
    <xf numFmtId="0" fontId="37" fillId="0" borderId="90" xfId="25" applyBorder="1" applyAlignment="1">
      <alignment horizontal="center" vertical="center"/>
    </xf>
    <xf numFmtId="0" fontId="38" fillId="0" borderId="0" xfId="20" applyNumberFormat="1" applyFont="1" applyFill="1" applyBorder="1" applyProtection="1">
      <alignment vertical="center"/>
    </xf>
    <xf numFmtId="0" fontId="0" fillId="0" borderId="90" xfId="17" applyNumberFormat="1" applyFont="1" applyFill="1" applyBorder="1" applyAlignment="1" applyProtection="1">
      <alignment horizontal="center" vertical="center"/>
      <protection locked="0"/>
    </xf>
    <xf numFmtId="179" fontId="0" fillId="2" borderId="86" xfId="20" applyNumberFormat="1" applyFill="1" applyBorder="1" applyAlignment="1">
      <alignment horizontal="left"/>
    </xf>
    <xf numFmtId="56" fontId="0" fillId="0" borderId="0" xfId="20" applyNumberFormat="1">
      <alignment vertical="center"/>
    </xf>
    <xf numFmtId="0" fontId="0" fillId="0" borderId="86" xfId="20" applyBorder="1">
      <alignment vertical="center"/>
    </xf>
    <xf numFmtId="0" fontId="40" fillId="0" borderId="86" xfId="20" applyNumberFormat="1" applyFont="1" applyFill="1" applyBorder="1" applyAlignment="1" applyProtection="1">
      <alignment horizontal="center" vertical="center"/>
    </xf>
    <xf numFmtId="0" fontId="41" fillId="0" borderId="86" xfId="20" applyFont="1" applyBorder="1" applyAlignment="1" applyProtection="1">
      <alignment horizontal="center" vertical="center"/>
      <protection locked="0"/>
    </xf>
    <xf numFmtId="0" fontId="38" fillId="0" borderId="86" xfId="20" applyNumberFormat="1" applyFont="1" applyFill="1" applyBorder="1" applyAlignment="1" applyProtection="1">
      <alignment vertical="center"/>
      <protection locked="0"/>
    </xf>
    <xf numFmtId="0" fontId="38" fillId="0" borderId="86" xfId="1" applyNumberFormat="1" applyFont="1" applyFill="1" applyBorder="1" applyAlignment="1" applyProtection="1">
      <alignment horizontal="center" vertical="center"/>
      <protection locked="0"/>
    </xf>
    <xf numFmtId="0" fontId="33" fillId="0" borderId="86" xfId="20" applyFont="1" applyBorder="1" applyAlignment="1">
      <alignment horizontal="center" vertical="center"/>
    </xf>
    <xf numFmtId="0" fontId="38" fillId="0" borderId="86" xfId="1" applyNumberFormat="1" applyFont="1" applyFill="1" applyBorder="1" applyProtection="1">
      <alignment vertical="center"/>
    </xf>
    <xf numFmtId="0" fontId="38" fillId="0" borderId="86" xfId="1" applyFont="1" applyBorder="1" applyAlignment="1" applyProtection="1">
      <alignment horizontal="center" vertical="center"/>
      <protection locked="0"/>
    </xf>
    <xf numFmtId="179" fontId="38" fillId="0" borderId="8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1" applyBorder="1" applyAlignment="1">
      <alignment horizontal="distributed" vertical="center"/>
    </xf>
    <xf numFmtId="0" fontId="0" fillId="0" borderId="90" xfId="20" applyFont="1" applyFill="1" applyBorder="1" applyAlignment="1">
      <alignment horizontal="center" vertical="center"/>
    </xf>
    <xf numFmtId="0" fontId="0" fillId="0" borderId="86" xfId="1" applyFill="1" applyBorder="1" applyAlignment="1">
      <alignment horizontal="distributed" vertical="center"/>
    </xf>
    <xf numFmtId="0" fontId="0" fillId="0" borderId="86" xfId="1" applyFont="1" applyFill="1" applyBorder="1" applyAlignment="1">
      <alignment horizontal="distributed" vertical="center"/>
    </xf>
    <xf numFmtId="0" fontId="0" fillId="0" borderId="86" xfId="1" applyFont="1" applyFill="1" applyBorder="1" applyAlignment="1">
      <alignment vertical="center"/>
    </xf>
    <xf numFmtId="0" fontId="0" fillId="0" borderId="0" xfId="1" applyFont="1" applyFill="1" applyBorder="1" applyAlignment="1">
      <alignment horizontal="distributed" vertical="center"/>
    </xf>
    <xf numFmtId="0" fontId="41" fillId="0" borderId="86" xfId="20" applyNumberFormat="1" applyFont="1" applyFill="1" applyBorder="1" applyAlignment="1" applyProtection="1">
      <alignment horizontal="right" vertical="center"/>
    </xf>
    <xf numFmtId="0" fontId="42" fillId="2" borderId="86" xfId="20" applyFont="1" applyFill="1" applyBorder="1" applyAlignment="1" applyProtection="1">
      <alignment horizontal="center" vertical="center"/>
      <protection locked="0"/>
    </xf>
    <xf numFmtId="0" fontId="0" fillId="0" borderId="86" xfId="20" applyFont="1" applyBorder="1" applyAlignment="1">
      <alignment vertical="center"/>
    </xf>
    <xf numFmtId="0" fontId="41" fillId="0" borderId="86" xfId="20" applyFont="1" applyBorder="1">
      <alignment vertical="center"/>
    </xf>
    <xf numFmtId="0" fontId="42" fillId="0" borderId="86" xfId="20" applyFont="1" applyBorder="1" applyAlignment="1">
      <alignment horizontal="center" vertical="center"/>
    </xf>
    <xf numFmtId="0" fontId="0" fillId="0" borderId="93" xfId="1" applyFont="1" applyBorder="1" applyAlignment="1">
      <alignment horizontal="center" vertical="center"/>
    </xf>
    <xf numFmtId="0" fontId="30" fillId="2" borderId="86" xfId="20" applyFont="1" applyFill="1" applyBorder="1" applyAlignment="1">
      <alignment horizontal="center" vertical="center"/>
    </xf>
    <xf numFmtId="0" fontId="42" fillId="0" borderId="86" xfId="20" applyFont="1" applyBorder="1" applyAlignment="1" applyProtection="1">
      <alignment horizontal="center" vertical="center"/>
      <protection locked="0"/>
    </xf>
    <xf numFmtId="0" fontId="43" fillId="0" borderId="86" xfId="20" applyFont="1" applyBorder="1">
      <alignment vertical="center"/>
    </xf>
    <xf numFmtId="0" fontId="30" fillId="0" borderId="86" xfId="20" applyFont="1" applyBorder="1" applyAlignment="1">
      <alignment horizontal="center" vertical="center"/>
    </xf>
    <xf numFmtId="0" fontId="41" fillId="0" borderId="62" xfId="20" applyNumberFormat="1" applyFont="1" applyFill="1" applyBorder="1" applyAlignment="1" applyProtection="1">
      <alignment horizontal="right" vertical="center"/>
    </xf>
    <xf numFmtId="0" fontId="0" fillId="0" borderId="62" xfId="20" applyFont="1" applyFill="1" applyBorder="1" applyAlignment="1">
      <alignment vertical="center"/>
    </xf>
    <xf numFmtId="0" fontId="0" fillId="0" borderId="0" xfId="20" applyAlignment="1"/>
    <xf numFmtId="0" fontId="4" fillId="0" borderId="86" xfId="20" applyFont="1" applyBorder="1" applyAlignment="1"/>
    <xf numFmtId="179" fontId="0" fillId="2" borderId="86" xfId="20" applyNumberFormat="1" applyFill="1" applyBorder="1" applyAlignment="1"/>
    <xf numFmtId="179" fontId="0" fillId="0" borderId="86" xfId="20" applyNumberFormat="1" applyBorder="1" applyAlignment="1"/>
    <xf numFmtId="0" fontId="4" fillId="0" borderId="86" xfId="20" applyFont="1" applyBorder="1" applyAlignment="1">
      <alignment horizontal="center"/>
    </xf>
    <xf numFmtId="49" fontId="38" fillId="0" borderId="86" xfId="20" applyNumberFormat="1" applyFont="1" applyFill="1" applyBorder="1" applyAlignment="1" applyProtection="1">
      <alignment horizontal="center" vertical="center"/>
      <protection locked="0"/>
    </xf>
    <xf numFmtId="0" fontId="0" fillId="0" borderId="86" xfId="20" applyFill="1" applyBorder="1" applyAlignment="1"/>
    <xf numFmtId="0" fontId="4" fillId="0" borderId="86" xfId="20" applyFont="1" applyFill="1" applyBorder="1" applyAlignment="1"/>
    <xf numFmtId="0" fontId="0" fillId="0" borderId="62" xfId="20" applyFill="1" applyBorder="1" applyAlignment="1"/>
    <xf numFmtId="179" fontId="0" fillId="0" borderId="86" xfId="20" applyNumberFormat="1" applyBorder="1" applyAlignment="1">
      <alignment horizontal="left"/>
    </xf>
    <xf numFmtId="0" fontId="37" fillId="0" borderId="86" xfId="25" applyFill="1" applyBorder="1">
      <alignment vertical="center"/>
    </xf>
    <xf numFmtId="0" fontId="44" fillId="0" borderId="86" xfId="25" applyFont="1" applyBorder="1">
      <alignment vertical="center"/>
    </xf>
    <xf numFmtId="0" fontId="37" fillId="0" borderId="86" xfId="25" applyBorder="1">
      <alignment vertical="center"/>
    </xf>
    <xf numFmtId="0" fontId="44" fillId="0" borderId="86" xfId="25" applyFont="1" applyBorder="1" applyAlignment="1">
      <alignment horizontal="left" vertical="center"/>
    </xf>
    <xf numFmtId="0" fontId="3" fillId="0" borderId="0" xfId="1" applyFont="1">
      <alignment vertical="center"/>
    </xf>
    <xf numFmtId="0" fontId="3" fillId="0" borderId="86" xfId="1" applyFont="1" applyBorder="1" applyAlignment="1">
      <alignment horizontal="center" vertical="center"/>
    </xf>
    <xf numFmtId="0" fontId="41" fillId="0" borderId="86" xfId="20" applyNumberFormat="1" applyFont="1" applyFill="1" applyBorder="1" applyAlignment="1" applyProtection="1">
      <alignment horizontal="center" vertical="center"/>
    </xf>
    <xf numFmtId="0" fontId="45" fillId="0" borderId="86" xfId="20" applyFont="1" applyBorder="1" applyAlignment="1" applyProtection="1">
      <alignment horizontal="center" vertical="center"/>
      <protection locked="0"/>
    </xf>
    <xf numFmtId="0" fontId="46" fillId="0" borderId="86" xfId="20" applyNumberFormat="1" applyFont="1" applyFill="1" applyBorder="1" applyAlignment="1" applyProtection="1">
      <alignment horizontal="center" vertical="center"/>
    </xf>
    <xf numFmtId="0" fontId="45" fillId="0" borderId="86" xfId="20" applyFont="1" applyBorder="1" applyAlignment="1">
      <alignment horizontal="center" vertical="center"/>
    </xf>
    <xf numFmtId="0" fontId="41" fillId="0" borderId="86" xfId="20" applyNumberFormat="1" applyFont="1" applyFill="1" applyBorder="1" applyAlignment="1" applyProtection="1">
      <alignment vertical="center"/>
    </xf>
    <xf numFmtId="0" fontId="41" fillId="0" borderId="86" xfId="20" applyNumberFormat="1" applyFont="1" applyFill="1" applyBorder="1" applyProtection="1">
      <alignment vertical="center"/>
    </xf>
    <xf numFmtId="0" fontId="47" fillId="0" borderId="86" xfId="1" applyFont="1" applyBorder="1" applyAlignment="1" applyProtection="1">
      <alignment horizontal="center" vertical="center"/>
      <protection locked="0"/>
    </xf>
    <xf numFmtId="0" fontId="38" fillId="0" borderId="86" xfId="1" applyNumberFormat="1" applyFont="1" applyFill="1" applyBorder="1" applyAlignment="1" applyProtection="1">
      <alignment vertical="center"/>
      <protection locked="0"/>
    </xf>
    <xf numFmtId="0" fontId="38" fillId="0" borderId="8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86" xfId="1" applyFont="1" applyBorder="1" applyAlignment="1">
      <alignment horizontal="distributed" vertical="center"/>
    </xf>
    <xf numFmtId="0" fontId="42" fillId="0" borderId="86" xfId="20" applyNumberFormat="1" applyFont="1" applyFill="1" applyBorder="1" applyAlignment="1" applyProtection="1">
      <alignment horizontal="right" vertical="center"/>
    </xf>
    <xf numFmtId="0" fontId="45" fillId="2" borderId="86" xfId="20" applyFont="1" applyFill="1" applyBorder="1" applyAlignment="1">
      <alignment horizontal="center" vertical="center"/>
    </xf>
    <xf numFmtId="0" fontId="45" fillId="2" borderId="86" xfId="20" applyFont="1" applyFill="1" applyBorder="1" applyAlignment="1" applyProtection="1">
      <alignment horizontal="center" vertical="center"/>
      <protection locked="0"/>
    </xf>
    <xf numFmtId="0" fontId="42" fillId="0" borderId="86" xfId="20" applyFont="1" applyBorder="1" applyAlignment="1">
      <alignment horizontal="right" vertical="center"/>
    </xf>
    <xf numFmtId="0" fontId="42" fillId="0" borderId="86" xfId="20" applyNumberFormat="1" applyFont="1" applyFill="1" applyBorder="1" applyAlignment="1" applyProtection="1">
      <alignment vertical="center"/>
      <protection locked="0"/>
    </xf>
    <xf numFmtId="0" fontId="42" fillId="0" borderId="58" xfId="20" applyNumberFormat="1" applyFont="1" applyFill="1" applyBorder="1" applyAlignment="1" applyProtection="1">
      <alignment horizontal="right" vertical="center"/>
    </xf>
    <xf numFmtId="0" fontId="45" fillId="2" borderId="58" xfId="20" applyFont="1" applyFill="1" applyBorder="1" applyAlignment="1">
      <alignment horizontal="center" vertical="center"/>
    </xf>
    <xf numFmtId="0" fontId="42" fillId="0" borderId="62" xfId="20" applyNumberFormat="1" applyFont="1" applyFill="1" applyBorder="1" applyAlignment="1" applyProtection="1">
      <alignment horizontal="right" vertical="center"/>
    </xf>
    <xf numFmtId="0" fontId="45" fillId="2" borderId="62" xfId="20" applyFont="1" applyFill="1" applyBorder="1" applyAlignment="1">
      <alignment horizontal="center" vertical="center"/>
    </xf>
    <xf numFmtId="0" fontId="48" fillId="0" borderId="86" xfId="17" applyNumberFormat="1" applyFont="1" applyFill="1" applyBorder="1" applyAlignment="1" applyProtection="1">
      <alignment vertical="center"/>
      <protection locked="0"/>
    </xf>
    <xf numFmtId="0" fontId="48" fillId="0" borderId="86" xfId="17" applyNumberFormat="1" applyFont="1" applyFill="1" applyBorder="1" applyAlignment="1" applyProtection="1">
      <alignment horizontal="center" vertical="center"/>
      <protection locked="0"/>
    </xf>
    <xf numFmtId="0" fontId="30" fillId="0" borderId="0" xfId="17" applyFont="1">
      <alignment vertical="center"/>
    </xf>
    <xf numFmtId="0" fontId="46" fillId="0" borderId="86" xfId="17" applyNumberFormat="1" applyFont="1" applyFill="1" applyBorder="1" applyAlignment="1" applyProtection="1">
      <alignment horizontal="center" vertical="center"/>
    </xf>
    <xf numFmtId="0" fontId="47" fillId="0" borderId="86" xfId="17" applyFont="1" applyBorder="1" applyAlignment="1" applyProtection="1">
      <alignment horizontal="center" vertical="center"/>
      <protection locked="0"/>
    </xf>
    <xf numFmtId="0" fontId="46" fillId="0" borderId="86" xfId="17" applyFont="1" applyBorder="1" applyAlignment="1" applyProtection="1">
      <alignment horizontal="center" vertical="center"/>
      <protection locked="0"/>
    </xf>
    <xf numFmtId="0" fontId="46" fillId="0" borderId="86" xfId="17" applyNumberFormat="1" applyFont="1" applyFill="1" applyBorder="1" applyProtection="1">
      <alignment vertical="center"/>
    </xf>
    <xf numFmtId="0" fontId="43" fillId="0" borderId="86" xfId="17" applyFont="1" applyBorder="1" applyAlignment="1">
      <alignment horizontal="center" vertical="center"/>
    </xf>
    <xf numFmtId="0" fontId="49" fillId="0" borderId="86" xfId="17" applyFont="1" applyBorder="1" applyAlignment="1">
      <alignment horizontal="center" vertical="center"/>
    </xf>
    <xf numFmtId="0" fontId="0" fillId="0" borderId="0" xfId="20" applyFont="1" applyAlignment="1">
      <alignment vertical="center"/>
    </xf>
    <xf numFmtId="0" fontId="0" fillId="0" borderId="86" xfId="1" applyFont="1" applyBorder="1" applyAlignment="1">
      <alignment vertical="center"/>
    </xf>
    <xf numFmtId="0" fontId="0" fillId="0" borderId="13" xfId="1" applyFont="1" applyBorder="1" applyAlignment="1">
      <alignment horizontal="right" vertical="center"/>
    </xf>
    <xf numFmtId="0" fontId="0" fillId="0" borderId="9" xfId="1" applyFont="1" applyBorder="1" applyAlignment="1">
      <alignment horizontal="right" vertical="center"/>
    </xf>
    <xf numFmtId="0" fontId="0" fillId="0" borderId="0" xfId="1" applyFont="1">
      <alignment vertical="center"/>
    </xf>
    <xf numFmtId="0" fontId="4" fillId="0" borderId="86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13" xfId="1" applyFont="1" applyBorder="1" applyAlignment="1">
      <alignment horizontal="left" vertical="center"/>
    </xf>
    <xf numFmtId="0" fontId="0" fillId="0" borderId="13" xfId="1" applyFont="1" applyBorder="1">
      <alignment vertical="center"/>
    </xf>
    <xf numFmtId="0" fontId="0" fillId="0" borderId="86" xfId="1" applyFont="1" applyBorder="1" applyAlignment="1">
      <alignment horizontal="right" vertical="center"/>
    </xf>
    <xf numFmtId="0" fontId="0" fillId="0" borderId="86" xfId="1" applyFont="1" applyBorder="1" applyAlignment="1">
      <alignment horizontal="right"/>
    </xf>
    <xf numFmtId="0" fontId="0" fillId="0" borderId="0" xfId="20" applyAlignment="1">
      <alignment vertical="center"/>
    </xf>
    <xf numFmtId="0" fontId="0" fillId="0" borderId="86" xfId="11" applyBorder="1" applyAlignment="1">
      <alignment horizontal="center" vertical="center"/>
    </xf>
    <xf numFmtId="0" fontId="0" fillId="0" borderId="86" xfId="11" applyFont="1" applyBorder="1" applyAlignment="1">
      <alignment vertical="center"/>
    </xf>
    <xf numFmtId="0" fontId="0" fillId="0" borderId="86" xfId="11" applyBorder="1" applyAlignment="1">
      <alignment vertical="center"/>
    </xf>
    <xf numFmtId="0" fontId="0" fillId="0" borderId="13" xfId="11" applyBorder="1" applyAlignment="1">
      <alignment horizontal="center" vertical="center"/>
    </xf>
    <xf numFmtId="0" fontId="0" fillId="0" borderId="9" xfId="11" applyBorder="1" applyAlignment="1">
      <alignment horizontal="center" vertical="center"/>
    </xf>
    <xf numFmtId="0" fontId="0" fillId="0" borderId="86" xfId="11" applyBorder="1" applyAlignment="1">
      <alignment horizontal="left" vertical="center" indent="1"/>
    </xf>
    <xf numFmtId="0" fontId="31" fillId="0" borderId="86" xfId="13" applyFont="1" applyBorder="1">
      <alignment vertical="center"/>
    </xf>
    <xf numFmtId="0" fontId="0" fillId="0" borderId="86" xfId="13" applyFont="1" applyBorder="1" applyAlignment="1">
      <alignment vertical="center"/>
    </xf>
    <xf numFmtId="0" fontId="38" fillId="0" borderId="86" xfId="13" applyFont="1" applyBorder="1" applyAlignment="1">
      <alignment vertical="center"/>
    </xf>
    <xf numFmtId="0" fontId="3" fillId="0" borderId="0" xfId="13" applyFont="1">
      <alignment vertical="center"/>
    </xf>
    <xf numFmtId="0" fontId="3" fillId="0" borderId="86" xfId="13" applyFont="1" applyBorder="1" applyAlignment="1">
      <alignment horizontal="center" vertical="center"/>
    </xf>
    <xf numFmtId="0" fontId="38" fillId="0" borderId="86" xfId="13" applyFont="1" applyBorder="1">
      <alignment vertical="center"/>
    </xf>
    <xf numFmtId="0" fontId="4" fillId="0" borderId="86" xfId="13" applyFont="1" applyBorder="1" applyAlignment="1">
      <alignment horizontal="center" vertical="center"/>
    </xf>
    <xf numFmtId="0" fontId="31" fillId="0" borderId="86" xfId="13" applyNumberFormat="1" applyFont="1" applyFill="1" applyBorder="1" applyProtection="1">
      <alignment vertical="center"/>
    </xf>
    <xf numFmtId="0" fontId="38" fillId="0" borderId="86" xfId="13" applyNumberFormat="1" applyFont="1" applyFill="1" applyBorder="1" applyProtection="1">
      <alignment vertical="center"/>
    </xf>
    <xf numFmtId="0" fontId="38" fillId="0" borderId="86" xfId="13" applyFont="1" applyBorder="1" applyAlignment="1">
      <alignment horizontal="center" vertical="center"/>
    </xf>
    <xf numFmtId="0" fontId="0" fillId="0" borderId="86" xfId="20" applyNumberFormat="1" applyFont="1" applyFill="1" applyBorder="1" applyAlignment="1" applyProtection="1">
      <alignment horizontal="center" vertical="center"/>
    </xf>
    <xf numFmtId="0" fontId="4" fillId="0" borderId="86" xfId="20" applyFont="1" applyBorder="1" applyAlignment="1" applyProtection="1">
      <alignment horizontal="center" vertical="center"/>
      <protection locked="0"/>
    </xf>
    <xf numFmtId="0" fontId="0" fillId="0" borderId="86" xfId="20" applyFont="1" applyBorder="1" applyAlignment="1" applyProtection="1">
      <alignment horizontal="center" vertical="center"/>
      <protection locked="0"/>
    </xf>
    <xf numFmtId="0" fontId="0" fillId="0" borderId="86" xfId="20" applyNumberFormat="1" applyFont="1" applyFill="1" applyBorder="1" applyAlignment="1" applyProtection="1">
      <alignment vertical="center"/>
      <protection locked="0"/>
    </xf>
    <xf numFmtId="0" fontId="30" fillId="0" borderId="86" xfId="20" applyNumberFormat="1" applyFont="1" applyFill="1" applyBorder="1" applyAlignment="1" applyProtection="1">
      <alignment horizontal="center" vertical="center"/>
    </xf>
    <xf numFmtId="0" fontId="0" fillId="0" borderId="62" xfId="20" applyFill="1" applyBorder="1" applyAlignment="1">
      <alignment horizontal="center"/>
    </xf>
    <xf numFmtId="0" fontId="0" fillId="0" borderId="13" xfId="20" applyBorder="1">
      <alignment vertical="center"/>
    </xf>
    <xf numFmtId="0" fontId="38" fillId="0" borderId="86" xfId="17" applyNumberFormat="1" applyFont="1" applyFill="1" applyBorder="1" applyAlignment="1" applyProtection="1">
      <alignment horizontal="center" vertical="center"/>
      <protection locked="0"/>
    </xf>
    <xf numFmtId="179" fontId="48" fillId="0" borderId="86" xfId="17" applyNumberFormat="1" applyFont="1" applyFill="1" applyBorder="1" applyAlignment="1" applyProtection="1">
      <alignment horizontal="center" vertical="center" wrapText="1"/>
      <protection locked="0"/>
    </xf>
    <xf numFmtId="179" fontId="49" fillId="0" borderId="86" xfId="17" applyNumberFormat="1" applyFont="1" applyBorder="1" applyAlignment="1">
      <alignment horizontal="center" vertical="center"/>
    </xf>
    <xf numFmtId="0" fontId="0" fillId="0" borderId="123" xfId="1" applyFont="1" applyBorder="1" applyAlignment="1">
      <alignment horizontal="right" vertical="center"/>
    </xf>
    <xf numFmtId="179" fontId="0" fillId="0" borderId="86" xfId="1" applyNumberFormat="1" applyFont="1" applyBorder="1" applyAlignment="1">
      <alignment horizontal="right" vertical="center"/>
    </xf>
    <xf numFmtId="0" fontId="0" fillId="0" borderId="8" xfId="20" applyFont="1" applyFill="1" applyBorder="1">
      <alignment vertical="center"/>
    </xf>
    <xf numFmtId="0" fontId="0" fillId="0" borderId="122" xfId="20" applyFont="1" applyFill="1" applyBorder="1">
      <alignment vertical="center"/>
    </xf>
    <xf numFmtId="0" fontId="0" fillId="0" borderId="0" xfId="20" applyBorder="1" applyAlignment="1">
      <alignment horizontal="center"/>
    </xf>
    <xf numFmtId="0" fontId="0" fillId="0" borderId="92" xfId="1" applyNumberFormat="1" applyFont="1" applyFill="1" applyBorder="1" applyAlignment="1" applyProtection="1">
      <alignment horizontal="center" vertical="center"/>
    </xf>
    <xf numFmtId="0" fontId="0" fillId="0" borderId="92" xfId="1" applyFont="1" applyBorder="1" applyAlignment="1" applyProtection="1">
      <alignment horizontal="center" vertical="center"/>
      <protection locked="0"/>
    </xf>
    <xf numFmtId="0" fontId="0" fillId="0" borderId="93" xfId="1" applyNumberFormat="1" applyFont="1" applyFill="1" applyBorder="1" applyAlignment="1" applyProtection="1">
      <alignment horizontal="center" vertical="center"/>
      <protection locked="0"/>
    </xf>
    <xf numFmtId="0" fontId="35" fillId="0" borderId="0" xfId="20" applyFont="1" applyAlignment="1">
      <alignment horizontal="center" vertical="center"/>
    </xf>
    <xf numFmtId="0" fontId="37" fillId="0" borderId="86" xfId="25" applyBorder="1" applyAlignment="1">
      <alignment horizontal="center" vertical="center"/>
    </xf>
    <xf numFmtId="0" fontId="0" fillId="0" borderId="92" xfId="20" applyFont="1" applyBorder="1" applyAlignment="1">
      <alignment horizontal="center" vertical="center"/>
    </xf>
    <xf numFmtId="0" fontId="37" fillId="0" borderId="90" xfId="25" applyFont="1" applyBorder="1" applyAlignment="1">
      <alignment horizontal="center" vertical="center"/>
    </xf>
    <xf numFmtId="0" fontId="31" fillId="0" borderId="0" xfId="20" applyNumberFormat="1" applyFont="1" applyFill="1" applyBorder="1" applyProtection="1">
      <alignment vertical="center"/>
    </xf>
    <xf numFmtId="0" fontId="31" fillId="0" borderId="0" xfId="20" applyNumberFormat="1" applyFont="1" applyFill="1" applyBorder="1" applyAlignment="1" applyProtection="1">
      <alignment horizontal="center" vertical="center"/>
      <protection locked="0"/>
    </xf>
    <xf numFmtId="0" fontId="0" fillId="0" borderId="93" xfId="20" applyFont="1" applyBorder="1" applyAlignment="1">
      <alignment horizontal="center" vertical="center"/>
    </xf>
    <xf numFmtId="0" fontId="38" fillId="0" borderId="0" xfId="20" applyFont="1">
      <alignment vertical="center"/>
    </xf>
    <xf numFmtId="0" fontId="38" fillId="0" borderId="124" xfId="20" applyFont="1" applyBorder="1" applyAlignment="1">
      <alignment horizontal="center" vertical="center"/>
    </xf>
    <xf numFmtId="0" fontId="38" fillId="0" borderId="0" xfId="20" applyFont="1" applyAlignment="1">
      <alignment horizontal="center" vertical="center"/>
    </xf>
    <xf numFmtId="49" fontId="38" fillId="0" borderId="0" xfId="20" applyNumberFormat="1" applyFont="1" applyFill="1" applyBorder="1" applyAlignment="1" applyProtection="1">
      <alignment horizontal="center" vertical="center"/>
      <protection locked="0"/>
    </xf>
    <xf numFmtId="0" fontId="42" fillId="0" borderId="0" xfId="20" applyFont="1">
      <alignment vertical="center"/>
    </xf>
    <xf numFmtId="0" fontId="31" fillId="0" borderId="0" xfId="20" applyFont="1">
      <alignment vertical="center"/>
    </xf>
    <xf numFmtId="0" fontId="31" fillId="0" borderId="124" xfId="20" applyFont="1" applyBorder="1" applyAlignment="1">
      <alignment horizontal="center" vertical="center"/>
    </xf>
    <xf numFmtId="0" fontId="31" fillId="0" borderId="0" xfId="20" applyFont="1" applyAlignment="1">
      <alignment horizontal="center" vertical="center"/>
    </xf>
    <xf numFmtId="0" fontId="0" fillId="0" borderId="124" xfId="20" applyBorder="1" applyAlignment="1">
      <alignment horizontal="center" vertical="center"/>
    </xf>
    <xf numFmtId="0" fontId="31" fillId="2" borderId="0" xfId="20" applyFont="1" applyFill="1" applyAlignment="1">
      <alignment horizontal="center" vertical="center"/>
    </xf>
    <xf numFmtId="49" fontId="38" fillId="2" borderId="0" xfId="20" applyNumberFormat="1" applyFont="1" applyFill="1" applyBorder="1" applyAlignment="1" applyProtection="1">
      <alignment horizontal="center" vertical="center"/>
      <protection locked="0"/>
    </xf>
    <xf numFmtId="0" fontId="38" fillId="0" borderId="0" xfId="20" applyFont="1" applyBorder="1" applyAlignment="1" applyProtection="1">
      <alignment horizontal="center" vertical="center"/>
      <protection locked="0"/>
    </xf>
    <xf numFmtId="0" fontId="38" fillId="0" borderId="0" xfId="20" applyFont="1" applyFill="1" applyBorder="1" applyAlignment="1" applyProtection="1">
      <alignment horizontal="center" vertical="center" wrapText="1"/>
      <protection locked="0"/>
    </xf>
    <xf numFmtId="0" fontId="38" fillId="2" borderId="0" xfId="20" applyFont="1" applyFill="1" applyAlignment="1">
      <alignment horizontal="center" vertical="center"/>
    </xf>
    <xf numFmtId="0" fontId="48" fillId="0" borderId="0" xfId="20" applyFont="1" applyAlignment="1">
      <alignment vertical="center"/>
    </xf>
    <xf numFmtId="0" fontId="48" fillId="2" borderId="0" xfId="20" applyFont="1" applyFill="1" applyAlignment="1">
      <alignment horizontal="center" vertical="center"/>
    </xf>
    <xf numFmtId="49" fontId="48" fillId="2" borderId="0" xfId="20" applyNumberFormat="1" applyFont="1" applyFill="1" applyBorder="1" applyAlignment="1" applyProtection="1">
      <alignment horizontal="center" vertical="center"/>
      <protection locked="0"/>
    </xf>
    <xf numFmtId="0" fontId="50" fillId="2" borderId="0" xfId="20" applyFont="1" applyFill="1">
      <alignment vertical="center"/>
    </xf>
    <xf numFmtId="0" fontId="38" fillId="0" borderId="0" xfId="20" applyFont="1" applyBorder="1" applyAlignment="1">
      <alignment horizontal="center" vertical="center"/>
    </xf>
    <xf numFmtId="0" fontId="38" fillId="0" borderId="124" xfId="20" applyFont="1" applyBorder="1" applyAlignment="1" applyProtection="1">
      <alignment horizontal="center" vertical="center"/>
      <protection locked="0"/>
    </xf>
    <xf numFmtId="0" fontId="38" fillId="0" borderId="0" xfId="20" applyFont="1" applyFill="1" applyBorder="1" applyAlignment="1" applyProtection="1">
      <alignment horizontal="right" vertical="center" wrapText="1"/>
      <protection locked="0"/>
    </xf>
    <xf numFmtId="0" fontId="38" fillId="0" borderId="0" xfId="20" applyFont="1" applyAlignment="1">
      <alignment horizontal="right" vertical="center"/>
    </xf>
    <xf numFmtId="49" fontId="38" fillId="0" borderId="0" xfId="15" applyNumberFormat="1" applyFont="1" applyFill="1" applyBorder="1" applyAlignment="1" applyProtection="1">
      <alignment horizontal="center" vertical="center"/>
      <protection locked="0"/>
    </xf>
    <xf numFmtId="0" fontId="38" fillId="0" borderId="125" xfId="20" applyFont="1" applyBorder="1" applyAlignment="1">
      <alignment horizontal="center" vertical="center"/>
    </xf>
    <xf numFmtId="0" fontId="31" fillId="0" borderId="125" xfId="20" applyFont="1" applyBorder="1" applyAlignment="1">
      <alignment horizontal="center" vertical="center"/>
    </xf>
    <xf numFmtId="0" fontId="38" fillId="0" borderId="0" xfId="20" applyFont="1" applyFill="1" applyBorder="1" applyAlignment="1" applyProtection="1">
      <alignment horizontal="center" vertical="center"/>
      <protection locked="0"/>
    </xf>
    <xf numFmtId="0" fontId="48" fillId="0" borderId="124" xfId="20" applyFont="1" applyBorder="1" applyAlignment="1" applyProtection="1">
      <alignment horizontal="center" vertical="center"/>
      <protection locked="0"/>
    </xf>
    <xf numFmtId="0" fontId="48" fillId="0" borderId="0" xfId="20" applyNumberFormat="1" applyFont="1" applyFill="1" applyBorder="1" applyAlignment="1" applyProtection="1">
      <alignment horizontal="center" vertical="center"/>
      <protection locked="0"/>
    </xf>
    <xf numFmtId="0" fontId="48" fillId="0" borderId="0" xfId="20" applyFont="1" applyFill="1" applyBorder="1" applyAlignment="1" applyProtection="1">
      <alignment horizontal="right" vertical="center" wrapText="1"/>
      <protection locked="0"/>
    </xf>
    <xf numFmtId="49" fontId="48" fillId="0" borderId="0" xfId="20" applyNumberFormat="1" applyFont="1" applyFill="1" applyBorder="1" applyAlignment="1" applyProtection="1">
      <alignment horizontal="center" vertical="center"/>
      <protection locked="0"/>
    </xf>
    <xf numFmtId="179" fontId="38" fillId="0" borderId="0" xfId="20" applyNumberFormat="1" applyFont="1" applyFill="1" applyBorder="1" applyAlignment="1" applyProtection="1">
      <alignment horizontal="right" vertical="center" wrapText="1"/>
      <protection locked="0"/>
    </xf>
    <xf numFmtId="0" fontId="38" fillId="0" borderId="125" xfId="20" applyFont="1" applyBorder="1" applyAlignment="1" applyProtection="1">
      <alignment horizontal="center" vertical="center"/>
      <protection locked="0"/>
    </xf>
    <xf numFmtId="0" fontId="38" fillId="0" borderId="0" xfId="20" applyFont="1" applyFill="1" applyBorder="1">
      <alignment vertical="center"/>
    </xf>
    <xf numFmtId="0" fontId="38" fillId="0" borderId="124" xfId="20" applyFont="1" applyBorder="1" applyAlignment="1" applyProtection="1">
      <alignment horizontal="left" vertical="center" indent="1"/>
      <protection locked="0"/>
    </xf>
    <xf numFmtId="56" fontId="38" fillId="0" borderId="0" xfId="20" applyNumberFormat="1" applyFont="1" applyAlignment="1">
      <alignment horizontal="center" vertical="center"/>
    </xf>
    <xf numFmtId="0" fontId="48" fillId="0" borderId="125" xfId="20" applyFont="1" applyBorder="1" applyAlignment="1" applyProtection="1">
      <alignment horizontal="center" vertical="center"/>
      <protection locked="0"/>
    </xf>
    <xf numFmtId="49" fontId="38" fillId="0" borderId="0" xfId="26" applyNumberFormat="1" applyFont="1" applyFill="1" applyBorder="1" applyAlignment="1" applyProtection="1">
      <alignment horizontal="center" vertical="center"/>
      <protection locked="0"/>
    </xf>
    <xf numFmtId="0" fontId="51" fillId="0" borderId="0" xfId="20" applyFont="1" applyAlignment="1">
      <alignment horizontal="center" vertical="center" wrapText="1"/>
    </xf>
    <xf numFmtId="0" fontId="31" fillId="0" borderId="0" xfId="20" applyFont="1" applyAlignment="1">
      <alignment horizontal="center" vertical="center" wrapText="1"/>
    </xf>
    <xf numFmtId="0" fontId="38" fillId="0" borderId="0" xfId="20" applyFont="1" applyBorder="1" applyAlignment="1">
      <alignment horizontal="center" vertical="center" wrapText="1"/>
    </xf>
    <xf numFmtId="0" fontId="47" fillId="0" borderId="0" xfId="20" applyFont="1" applyBorder="1" applyAlignment="1">
      <alignment horizontal="center" vertical="center"/>
    </xf>
    <xf numFmtId="0" fontId="31" fillId="0" borderId="126" xfId="20" applyFont="1" applyBorder="1" applyAlignment="1">
      <alignment horizontal="center" vertical="center"/>
    </xf>
    <xf numFmtId="0" fontId="38" fillId="0" borderId="0" xfId="20" applyFont="1" applyAlignment="1">
      <alignment horizontal="center" vertical="center" wrapText="1"/>
    </xf>
    <xf numFmtId="0" fontId="38" fillId="0" borderId="0" xfId="23" applyNumberFormat="1" applyFont="1" applyFill="1" applyBorder="1" applyProtection="1">
      <alignment vertical="center"/>
    </xf>
    <xf numFmtId="0" fontId="38" fillId="0" borderId="124" xfId="23" applyFont="1" applyFill="1" applyBorder="1" applyAlignment="1" applyProtection="1">
      <alignment horizontal="center" vertical="center"/>
      <protection locked="0"/>
    </xf>
    <xf numFmtId="0" fontId="48" fillId="2" borderId="0" xfId="20" applyNumberFormat="1" applyFont="1" applyFill="1" applyBorder="1" applyAlignment="1" applyProtection="1">
      <alignment horizontal="center" vertical="center"/>
      <protection locked="0"/>
    </xf>
    <xf numFmtId="0" fontId="47" fillId="2" borderId="0" xfId="20" applyNumberFormat="1" applyFont="1" applyFill="1" applyBorder="1" applyAlignment="1" applyProtection="1">
      <alignment horizontal="center" vertical="center"/>
      <protection locked="0"/>
    </xf>
    <xf numFmtId="0" fontId="38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20" applyNumberFormat="1" applyFont="1" applyFill="1" applyBorder="1" applyAlignment="1" applyProtection="1">
      <alignment horizontal="center" vertical="center"/>
      <protection locked="0"/>
    </xf>
    <xf numFmtId="0" fontId="49" fillId="0" borderId="0" xfId="20" applyFont="1" applyAlignment="1">
      <alignment horizontal="center" vertical="center" wrapText="1"/>
    </xf>
    <xf numFmtId="0" fontId="38" fillId="2" borderId="0" xfId="20" applyNumberFormat="1" applyFont="1" applyFill="1" applyBorder="1" applyProtection="1">
      <alignment vertical="center"/>
    </xf>
    <xf numFmtId="0" fontId="48" fillId="2" borderId="124" xfId="20" applyFont="1" applyFill="1" applyBorder="1" applyAlignment="1" applyProtection="1">
      <alignment horizontal="center" vertical="center"/>
      <protection locked="0"/>
    </xf>
    <xf numFmtId="0" fontId="38" fillId="2" borderId="124" xfId="20" applyFont="1" applyFill="1" applyBorder="1" applyAlignment="1" applyProtection="1">
      <alignment horizontal="center" vertical="center"/>
      <protection locked="0"/>
    </xf>
    <xf numFmtId="0" fontId="38" fillId="0" borderId="0" xfId="26" applyNumberFormat="1" applyFont="1" applyFill="1" applyBorder="1" applyAlignment="1" applyProtection="1">
      <alignment horizontal="center" vertical="center"/>
      <protection locked="0"/>
    </xf>
    <xf numFmtId="0" fontId="38" fillId="0" borderId="0" xfId="23" applyNumberFormat="1" applyFont="1" applyFill="1" applyBorder="1" applyAlignment="1" applyProtection="1">
      <alignment horizontal="center" vertical="center"/>
      <protection locked="0"/>
    </xf>
    <xf numFmtId="49" fontId="38" fillId="0" borderId="0" xfId="22" applyNumberFormat="1" applyFont="1" applyFill="1" applyBorder="1" applyAlignment="1" applyProtection="1">
      <alignment horizontal="center" vertical="center"/>
      <protection locked="0"/>
    </xf>
    <xf numFmtId="0" fontId="38" fillId="0" borderId="0" xfId="26" applyFont="1" applyBorder="1" applyAlignment="1">
      <alignment horizontal="center" vertical="center"/>
    </xf>
    <xf numFmtId="0" fontId="42" fillId="0" borderId="0" xfId="20" applyFont="1" applyBorder="1" applyAlignment="1">
      <alignment horizontal="center" vertical="center"/>
    </xf>
    <xf numFmtId="0" fontId="48" fillId="2" borderId="0" xfId="20" applyFont="1" applyFill="1" applyBorder="1" applyAlignment="1" applyProtection="1">
      <alignment horizontal="right" vertical="center" wrapText="1"/>
      <protection locked="0"/>
    </xf>
    <xf numFmtId="0" fontId="38" fillId="2" borderId="0" xfId="20" applyNumberFormat="1" applyFont="1" applyFill="1" applyBorder="1" applyAlignment="1" applyProtection="1">
      <alignment horizontal="center" vertical="center"/>
      <protection locked="0"/>
    </xf>
    <xf numFmtId="0" fontId="38" fillId="2" borderId="0" xfId="20" applyFont="1" applyFill="1" applyBorder="1" applyAlignment="1" applyProtection="1">
      <alignment horizontal="right" vertical="center" wrapText="1"/>
      <protection locked="0"/>
    </xf>
    <xf numFmtId="0" fontId="52" fillId="0" borderId="0" xfId="20" applyNumberFormat="1" applyFont="1" applyFill="1" applyBorder="1" applyAlignment="1" applyProtection="1">
      <alignment horizontal="center" vertical="center"/>
      <protection locked="0"/>
    </xf>
    <xf numFmtId="0" fontId="49" fillId="2" borderId="0" xfId="20" applyFont="1" applyFill="1" applyAlignment="1">
      <alignment horizontal="center" vertical="center" wrapText="1"/>
    </xf>
    <xf numFmtId="0" fontId="51" fillId="2" borderId="0" xfId="20" applyFont="1" applyFill="1" applyAlignment="1">
      <alignment horizontal="center" vertical="center" wrapText="1"/>
    </xf>
    <xf numFmtId="0" fontId="0" fillId="0" borderId="31" xfId="20" applyBorder="1" applyAlignment="1">
      <alignment horizontal="center" vertical="center"/>
    </xf>
    <xf numFmtId="0" fontId="0" fillId="2" borderId="86" xfId="20" applyFill="1" applyBorder="1" applyAlignment="1">
      <alignment horizontal="center" vertical="center"/>
    </xf>
    <xf numFmtId="56" fontId="0" fillId="0" borderId="86" xfId="20" applyNumberFormat="1" applyBorder="1">
      <alignment vertical="center"/>
    </xf>
    <xf numFmtId="0" fontId="28" fillId="0" borderId="86" xfId="20" applyFont="1" applyBorder="1">
      <alignment vertical="center"/>
    </xf>
    <xf numFmtId="0" fontId="0" fillId="2" borderId="58" xfId="20" applyFill="1" applyBorder="1" applyAlignment="1">
      <alignment horizontal="center" vertical="center"/>
    </xf>
    <xf numFmtId="0" fontId="0" fillId="0" borderId="86" xfId="20" applyBorder="1" applyAlignment="1">
      <alignment horizontal="right" vertical="center"/>
    </xf>
    <xf numFmtId="0" fontId="0" fillId="2" borderId="31" xfId="20" applyFill="1" applyBorder="1" applyAlignment="1">
      <alignment horizontal="center" vertical="center"/>
    </xf>
    <xf numFmtId="0" fontId="0" fillId="0" borderId="13" xfId="20" applyBorder="1" applyAlignment="1">
      <alignment horizontal="center" vertical="center"/>
    </xf>
    <xf numFmtId="0" fontId="0" fillId="2" borderId="52" xfId="20" applyFill="1" applyBorder="1" applyAlignment="1">
      <alignment horizontal="center" vertical="center"/>
    </xf>
    <xf numFmtId="56" fontId="0" fillId="0" borderId="61" xfId="20" applyNumberFormat="1" applyBorder="1">
      <alignment vertical="center"/>
    </xf>
    <xf numFmtId="0" fontId="28" fillId="0" borderId="86" xfId="20" applyFont="1" applyBorder="1" applyAlignment="1">
      <alignment horizontal="right" vertical="center"/>
    </xf>
    <xf numFmtId="0" fontId="0" fillId="0" borderId="15" xfId="20" applyBorder="1" applyAlignment="1">
      <alignment horizontal="center" vertical="center"/>
    </xf>
    <xf numFmtId="0" fontId="0" fillId="2" borderId="62" xfId="20" applyFill="1" applyBorder="1" applyAlignment="1">
      <alignment horizontal="center" vertical="center"/>
    </xf>
    <xf numFmtId="0" fontId="0" fillId="2" borderId="10" xfId="20" applyFill="1" applyBorder="1" applyAlignment="1">
      <alignment horizontal="center" vertical="center"/>
    </xf>
    <xf numFmtId="0" fontId="0" fillId="0" borderId="0" xfId="20" applyAlignment="1">
      <alignment horizontal="left" vertical="center"/>
    </xf>
    <xf numFmtId="0" fontId="37" fillId="0" borderId="0" xfId="19">
      <alignment vertical="center"/>
    </xf>
    <xf numFmtId="0" fontId="37" fillId="0" borderId="0" xfId="19" applyAlignment="1">
      <alignment horizontal="right" vertical="center"/>
    </xf>
    <xf numFmtId="0" fontId="28" fillId="0" borderId="0" xfId="19" applyFont="1">
      <alignment vertical="center"/>
    </xf>
    <xf numFmtId="0" fontId="0" fillId="0" borderId="127" xfId="20" applyBorder="1">
      <alignment vertical="center"/>
    </xf>
    <xf numFmtId="0" fontId="37" fillId="0" borderId="127" xfId="19" applyBorder="1">
      <alignment vertical="center"/>
    </xf>
    <xf numFmtId="0" fontId="37" fillId="0" borderId="127" xfId="19" applyFont="1" applyBorder="1" applyAlignment="1">
      <alignment horizontal="right" vertical="center"/>
    </xf>
    <xf numFmtId="49" fontId="31" fillId="0" borderId="86" xfId="20" applyNumberFormat="1" applyFont="1" applyFill="1" applyBorder="1">
      <alignment vertical="center"/>
    </xf>
    <xf numFmtId="49" fontId="0" fillId="0" borderId="86" xfId="20" applyNumberFormat="1" applyBorder="1">
      <alignment vertical="center"/>
    </xf>
    <xf numFmtId="0" fontId="37" fillId="0" borderId="86" xfId="25" applyBorder="1" applyAlignment="1">
      <alignment horizontal="left" vertical="center"/>
    </xf>
    <xf numFmtId="49" fontId="4" fillId="0" borderId="86" xfId="20" applyNumberFormat="1" applyFont="1" applyBorder="1">
      <alignment vertical="center"/>
    </xf>
    <xf numFmtId="49" fontId="0" fillId="0" borderId="86" xfId="20" applyNumberFormat="1" applyFill="1" applyBorder="1">
      <alignment vertical="center"/>
    </xf>
    <xf numFmtId="0" fontId="37" fillId="0" borderId="128" xfId="19" applyBorder="1">
      <alignment vertical="center"/>
    </xf>
    <xf numFmtId="0" fontId="0" fillId="0" borderId="128" xfId="20" applyBorder="1">
      <alignment vertical="center"/>
    </xf>
    <xf numFmtId="0" fontId="37" fillId="3" borderId="128" xfId="19" applyFill="1" applyBorder="1">
      <alignment vertical="center"/>
    </xf>
    <xf numFmtId="0" fontId="0" fillId="3" borderId="128" xfId="20" applyFill="1" applyBorder="1">
      <alignment vertical="center"/>
    </xf>
    <xf numFmtId="0" fontId="0" fillId="0" borderId="129" xfId="19" applyFont="1" applyBorder="1">
      <alignment vertical="center"/>
    </xf>
    <xf numFmtId="0" fontId="0" fillId="0" borderId="128" xfId="20" applyFill="1" applyBorder="1">
      <alignment vertical="center"/>
    </xf>
    <xf numFmtId="0" fontId="0" fillId="4" borderId="128" xfId="20" applyFill="1" applyBorder="1">
      <alignment vertical="center"/>
    </xf>
    <xf numFmtId="0" fontId="0" fillId="0" borderId="0" xfId="20" quotePrefix="1">
      <alignment vertical="center"/>
    </xf>
  </cellXfs>
  <cellStyles count="34">
    <cellStyle name="標準" xfId="0" builtinId="0"/>
    <cellStyle name="標準 2" xfId="1"/>
    <cellStyle name="通貨 3" xfId="2"/>
    <cellStyle name="標準 11" xfId="3"/>
    <cellStyle name="桁区切り" xfId="4" builtinId="3"/>
    <cellStyle name="通貨" xfId="5" builtinId="4"/>
    <cellStyle name="桁区切り[0]" xfId="6" builtinId="6"/>
    <cellStyle name="パーセント" xfId="7" builtinId="5"/>
    <cellStyle name="通貨[0]" xfId="8" builtinId="7"/>
    <cellStyle name="通貨" xfId="9"/>
    <cellStyle name="通貨 2" xfId="10"/>
    <cellStyle name="標準 3" xfId="11"/>
    <cellStyle name="通貨 4" xfId="12"/>
    <cellStyle name="標準 4" xfId="13"/>
    <cellStyle name="通貨 5" xfId="14"/>
    <cellStyle name="標準 5" xfId="15"/>
    <cellStyle name="通貨 6" xfId="16"/>
    <cellStyle name="標準 6" xfId="17"/>
    <cellStyle name="通貨 7" xfId="18"/>
    <cellStyle name="標準 17" xfId="19"/>
    <cellStyle name="標準" xfId="20"/>
    <cellStyle name="標準 10" xfId="21"/>
    <cellStyle name="標準 12" xfId="22"/>
    <cellStyle name="標準 13" xfId="23"/>
    <cellStyle name="標準 14" xfId="24"/>
    <cellStyle name="標準 20" xfId="25"/>
    <cellStyle name="標準 15" xfId="26"/>
    <cellStyle name="標準 21" xfId="27"/>
    <cellStyle name="標準 16" xfId="28"/>
    <cellStyle name="標準 18" xfId="29"/>
    <cellStyle name="標準 19" xfId="30"/>
    <cellStyle name="標準 7" xfId="31"/>
    <cellStyle name="標準 8" xfId="32"/>
    <cellStyle name="標準 9" xfId="33"/>
  </cellStyles>
  <dxfs count="202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drawings/drawing3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39"/>
  <sheetViews>
    <sheetView topLeftCell="A16" workbookViewId="0">
      <selection activeCell="H20" sqref="H20"/>
    </sheetView>
  </sheetViews>
  <sheetFormatPr defaultColWidth="9" defaultRowHeight="13.5"/>
  <cols>
    <col min="1" max="2" width="3" customWidth="1"/>
    <col min="3" max="3" width="11" customWidth="1"/>
    <col min="4" max="4" width="5.25" customWidth="1"/>
    <col min="5" max="5" width="5" customWidth="1"/>
    <col min="9" max="9" width="34.25" customWidth="1"/>
    <col min="10" max="13" width="6" customWidth="1"/>
    <col min="14" max="14" width="4.875" customWidth="1"/>
    <col min="17" max="17" width="5.5" customWidth="1"/>
  </cols>
  <sheetData>
    <row r="1" spans="1:1">
      <c r="A1" t="s">
        <v>0</v>
      </c>
    </row>
    <row r="2" spans="2:9">
      <c r="B2" t="s">
        <v>1</v>
      </c>
      <c r="H2" s="528"/>
      <c r="I2" s="528" t="s">
        <v>2</v>
      </c>
    </row>
    <row r="3" spans="4:4">
      <c r="D3" t="s">
        <v>3</v>
      </c>
    </row>
    <row r="5" spans="2:13">
      <c r="B5" s="670"/>
      <c r="C5" s="639" t="s">
        <v>4</v>
      </c>
      <c r="D5" s="639" t="s">
        <v>5</v>
      </c>
      <c r="E5" s="639"/>
      <c r="F5" s="639" t="s">
        <v>6</v>
      </c>
      <c r="G5" s="639" t="s">
        <v>7</v>
      </c>
      <c r="H5" s="639" t="s">
        <v>8</v>
      </c>
      <c r="I5" s="639" t="s">
        <v>9</v>
      </c>
      <c r="K5" s="21"/>
      <c r="L5" s="21"/>
      <c r="M5" s="21"/>
    </row>
    <row r="6" spans="2:14">
      <c r="B6" s="858">
        <v>1</v>
      </c>
      <c r="C6" s="859" t="s">
        <v>10</v>
      </c>
      <c r="D6" s="859">
        <v>10</v>
      </c>
      <c r="E6" s="860" t="s">
        <v>11</v>
      </c>
      <c r="F6" s="670">
        <v>4</v>
      </c>
      <c r="G6" s="861">
        <v>5</v>
      </c>
      <c r="H6" s="670">
        <f>SUM(F6:G6)</f>
        <v>9</v>
      </c>
      <c r="I6" s="879"/>
      <c r="K6" s="21"/>
      <c r="L6" s="709"/>
      <c r="M6" s="21"/>
      <c r="N6" s="21"/>
    </row>
    <row r="7" spans="2:14">
      <c r="B7" s="639">
        <v>2</v>
      </c>
      <c r="C7" s="862" t="s">
        <v>12</v>
      </c>
      <c r="D7" s="862">
        <v>11</v>
      </c>
      <c r="E7" s="860" t="s">
        <v>13</v>
      </c>
      <c r="F7" s="863">
        <v>4</v>
      </c>
      <c r="G7" s="670">
        <v>0</v>
      </c>
      <c r="H7" s="670">
        <f>SUM(F7:G7)</f>
        <v>4</v>
      </c>
      <c r="I7" s="880"/>
      <c r="K7" s="21"/>
      <c r="L7" s="881"/>
      <c r="M7" s="21"/>
      <c r="N7" s="21"/>
    </row>
    <row r="8" spans="2:14">
      <c r="B8" s="639">
        <v>3</v>
      </c>
      <c r="C8" s="859" t="s">
        <v>14</v>
      </c>
      <c r="D8" s="859">
        <v>11</v>
      </c>
      <c r="E8" s="860" t="s">
        <v>13</v>
      </c>
      <c r="F8" s="670">
        <v>2</v>
      </c>
      <c r="G8" s="670">
        <v>0</v>
      </c>
      <c r="H8" s="670">
        <f t="shared" ref="H8:H18" si="0">SUM(F8:G8)</f>
        <v>2</v>
      </c>
      <c r="I8" s="880"/>
      <c r="K8" s="21"/>
      <c r="L8" s="21"/>
      <c r="M8" s="21"/>
      <c r="N8" s="21"/>
    </row>
    <row r="9" spans="2:14">
      <c r="B9" s="639">
        <v>4</v>
      </c>
      <c r="C9" s="859" t="s">
        <v>15</v>
      </c>
      <c r="D9" s="859">
        <v>9</v>
      </c>
      <c r="E9" s="860" t="s">
        <v>13</v>
      </c>
      <c r="F9" s="670">
        <v>5</v>
      </c>
      <c r="G9" s="670">
        <v>4</v>
      </c>
      <c r="H9" s="670">
        <f>SUM(F9:G9)</f>
        <v>9</v>
      </c>
      <c r="I9" s="880"/>
      <c r="K9" s="21"/>
      <c r="L9" s="21"/>
      <c r="M9" s="21"/>
      <c r="N9" s="21"/>
    </row>
    <row r="10" spans="2:14">
      <c r="B10" s="639">
        <v>5</v>
      </c>
      <c r="C10" s="864" t="s">
        <v>16</v>
      </c>
      <c r="D10" s="864">
        <v>11</v>
      </c>
      <c r="E10" s="860" t="s">
        <v>13</v>
      </c>
      <c r="F10" s="670">
        <v>10</v>
      </c>
      <c r="G10" s="670">
        <v>2</v>
      </c>
      <c r="H10" s="670">
        <f>SUM(F10:G10)</f>
        <v>12</v>
      </c>
      <c r="I10" s="880"/>
      <c r="K10" s="21"/>
      <c r="L10" s="21"/>
      <c r="M10" s="21"/>
      <c r="N10" s="21"/>
    </row>
    <row r="11" spans="2:14">
      <c r="B11" s="865">
        <v>6</v>
      </c>
      <c r="C11" s="864" t="s">
        <v>17</v>
      </c>
      <c r="D11" s="866">
        <v>11</v>
      </c>
      <c r="E11" s="867" t="s">
        <v>13</v>
      </c>
      <c r="F11" s="868">
        <v>17</v>
      </c>
      <c r="G11" s="863">
        <v>11</v>
      </c>
      <c r="H11" s="670">
        <f>SUM(F11:G11)</f>
        <v>28</v>
      </c>
      <c r="I11" s="882"/>
      <c r="K11" s="21"/>
      <c r="L11" s="21"/>
      <c r="M11" s="21"/>
      <c r="N11" s="21"/>
    </row>
    <row r="12" spans="2:14">
      <c r="B12" s="639">
        <v>7</v>
      </c>
      <c r="C12" s="859" t="s">
        <v>18</v>
      </c>
      <c r="D12" s="859">
        <v>10</v>
      </c>
      <c r="E12" s="860" t="s">
        <v>13</v>
      </c>
      <c r="F12" s="861">
        <v>6</v>
      </c>
      <c r="G12" s="670">
        <v>9</v>
      </c>
      <c r="H12" s="670">
        <f>SUM(F12:G12)</f>
        <v>15</v>
      </c>
      <c r="I12" s="882"/>
      <c r="K12" s="21"/>
      <c r="L12" s="21"/>
      <c r="M12" s="21"/>
      <c r="N12" s="21"/>
    </row>
    <row r="13" spans="2:14">
      <c r="B13" s="639">
        <v>8</v>
      </c>
      <c r="C13" s="859" t="s">
        <v>19</v>
      </c>
      <c r="D13" s="859">
        <v>10</v>
      </c>
      <c r="E13" s="860" t="s">
        <v>13</v>
      </c>
      <c r="F13" s="670">
        <v>3</v>
      </c>
      <c r="G13" s="670">
        <v>4</v>
      </c>
      <c r="H13" s="670">
        <f>SUM(F13:G13)</f>
        <v>7</v>
      </c>
      <c r="I13" s="880"/>
      <c r="K13" s="21"/>
      <c r="L13" s="21"/>
      <c r="M13" s="21"/>
      <c r="N13" s="21"/>
    </row>
    <row r="14" spans="2:14">
      <c r="B14" s="869">
        <v>9</v>
      </c>
      <c r="C14" s="870" t="s">
        <v>20</v>
      </c>
      <c r="D14" s="871">
        <v>11</v>
      </c>
      <c r="E14" s="867" t="s">
        <v>13</v>
      </c>
      <c r="F14" s="670">
        <v>7</v>
      </c>
      <c r="G14" s="863">
        <v>6</v>
      </c>
      <c r="H14" s="670">
        <f>SUM(F14:G14)</f>
        <v>13</v>
      </c>
      <c r="I14" s="880"/>
      <c r="K14" s="21"/>
      <c r="L14" s="21"/>
      <c r="M14" s="21"/>
      <c r="N14" s="21"/>
    </row>
    <row r="15" spans="2:14">
      <c r="B15" s="639">
        <v>10</v>
      </c>
      <c r="C15" s="859" t="s">
        <v>21</v>
      </c>
      <c r="D15" s="859">
        <v>11</v>
      </c>
      <c r="E15" s="860" t="s">
        <v>13</v>
      </c>
      <c r="F15" s="861">
        <v>4</v>
      </c>
      <c r="G15" s="670">
        <v>2</v>
      </c>
      <c r="H15" s="670">
        <f>SUM(F15:G15)</f>
        <v>6</v>
      </c>
      <c r="I15" s="882"/>
      <c r="K15" s="21"/>
      <c r="L15" s="21"/>
      <c r="M15" s="21"/>
      <c r="N15" s="21"/>
    </row>
    <row r="16" spans="2:14">
      <c r="B16" s="639">
        <v>11</v>
      </c>
      <c r="C16" s="859" t="s">
        <v>22</v>
      </c>
      <c r="D16" s="859">
        <v>11</v>
      </c>
      <c r="E16" s="860" t="s">
        <v>23</v>
      </c>
      <c r="F16" s="670">
        <v>6</v>
      </c>
      <c r="G16" s="670">
        <v>2</v>
      </c>
      <c r="H16" s="670">
        <f>SUM(F16:G16)</f>
        <v>8</v>
      </c>
      <c r="I16" s="880"/>
      <c r="K16" s="21"/>
      <c r="L16" s="21"/>
      <c r="M16" s="21"/>
      <c r="N16" s="21"/>
    </row>
    <row r="17" spans="2:14">
      <c r="B17" s="639">
        <v>12</v>
      </c>
      <c r="C17" s="859" t="s">
        <v>24</v>
      </c>
      <c r="D17" s="859">
        <v>11</v>
      </c>
      <c r="E17" s="860" t="s">
        <v>23</v>
      </c>
      <c r="F17" s="670">
        <v>4</v>
      </c>
      <c r="G17" s="670">
        <v>3</v>
      </c>
      <c r="H17" s="670">
        <f>SUM(F17:G17)</f>
        <v>7</v>
      </c>
      <c r="I17" s="880"/>
      <c r="K17" s="21"/>
      <c r="L17" s="21"/>
      <c r="M17" s="21"/>
      <c r="N17" s="21"/>
    </row>
    <row r="18" spans="2:14">
      <c r="B18" s="639">
        <v>13</v>
      </c>
      <c r="C18" s="859" t="s">
        <v>25</v>
      </c>
      <c r="D18" s="859">
        <v>10</v>
      </c>
      <c r="E18" s="860" t="s">
        <v>13</v>
      </c>
      <c r="F18" s="670">
        <v>7</v>
      </c>
      <c r="G18" s="670">
        <v>3</v>
      </c>
      <c r="H18" s="670">
        <f>SUM(F18:G18)</f>
        <v>10</v>
      </c>
      <c r="I18" s="883"/>
      <c r="K18" s="21"/>
      <c r="L18" s="21"/>
      <c r="M18" s="21"/>
      <c r="N18" s="21"/>
    </row>
    <row r="19" spans="2:14">
      <c r="B19" s="670">
        <v>14</v>
      </c>
      <c r="C19" s="639" t="s">
        <v>26</v>
      </c>
      <c r="D19" s="639"/>
      <c r="E19" s="670"/>
      <c r="F19" s="863"/>
      <c r="G19" s="670"/>
      <c r="H19" s="670"/>
      <c r="I19" s="880"/>
      <c r="K19" s="21"/>
      <c r="L19" s="21"/>
      <c r="M19" s="21"/>
      <c r="N19" s="21"/>
    </row>
    <row r="20" spans="2:14">
      <c r="B20" s="670"/>
      <c r="C20" s="639" t="s">
        <v>8</v>
      </c>
      <c r="D20" s="639"/>
      <c r="E20" s="670"/>
      <c r="F20" s="670">
        <f t="shared" ref="F20:H20" si="1">SUM(F6:F19)</f>
        <v>79</v>
      </c>
      <c r="G20" s="670">
        <f>SUM(G6:G19)</f>
        <v>51</v>
      </c>
      <c r="H20" s="670">
        <f>SUM(H6:H19)</f>
        <v>130</v>
      </c>
      <c r="I20" s="880"/>
      <c r="K20" s="21"/>
      <c r="L20" s="21"/>
      <c r="M20" s="21"/>
      <c r="N20" s="21"/>
    </row>
    <row r="21" spans="3:14">
      <c r="C21" s="670"/>
      <c r="D21" s="670"/>
      <c r="E21" s="670"/>
      <c r="F21" s="670"/>
      <c r="G21" s="670"/>
      <c r="H21" s="670"/>
      <c r="I21" s="670"/>
      <c r="K21" s="21"/>
      <c r="L21" s="21"/>
      <c r="M21" s="21"/>
      <c r="N21" s="21"/>
    </row>
    <row r="22" spans="3:14">
      <c r="C22" s="670"/>
      <c r="D22" s="670"/>
      <c r="E22" s="670"/>
      <c r="F22" s="670"/>
      <c r="G22" s="670"/>
      <c r="H22" s="670"/>
      <c r="I22" s="670"/>
      <c r="K22" s="21"/>
      <c r="L22" s="21"/>
      <c r="M22" s="21"/>
      <c r="N22" s="21"/>
    </row>
    <row r="23" spans="2:17">
      <c r="B23" s="670"/>
      <c r="C23" s="670"/>
      <c r="D23" s="670"/>
      <c r="E23" s="670"/>
      <c r="F23" s="670"/>
      <c r="G23" s="670"/>
      <c r="H23" s="670"/>
      <c r="I23" s="670"/>
      <c r="J23" t="s">
        <v>27</v>
      </c>
      <c r="K23" s="21" t="s">
        <v>28</v>
      </c>
      <c r="L23" s="21" t="s">
        <v>29</v>
      </c>
      <c r="M23" s="21"/>
      <c r="N23" s="21"/>
      <c r="O23" s="526" t="s">
        <v>27</v>
      </c>
      <c r="P23" s="526" t="s">
        <v>28</v>
      </c>
      <c r="Q23" s="526" t="s">
        <v>29</v>
      </c>
    </row>
    <row r="24" spans="10:18">
      <c r="J24">
        <v>20</v>
      </c>
      <c r="K24" s="21">
        <v>12</v>
      </c>
      <c r="L24" s="21">
        <f>J24*K24</f>
        <v>240</v>
      </c>
      <c r="M24" s="21" t="s">
        <v>27</v>
      </c>
      <c r="N24" s="21"/>
      <c r="O24">
        <v>20</v>
      </c>
      <c r="P24">
        <v>13</v>
      </c>
      <c r="Q24">
        <v>260</v>
      </c>
      <c r="R24" t="s">
        <v>27</v>
      </c>
    </row>
    <row r="25" spans="2:18">
      <c r="B25" s="530" t="s">
        <v>30</v>
      </c>
      <c r="C25" s="872"/>
      <c r="J25" s="884"/>
      <c r="K25" s="884"/>
      <c r="L25" s="21">
        <v>1</v>
      </c>
      <c r="M25" s="21" t="s">
        <v>31</v>
      </c>
      <c r="N25" s="21"/>
      <c r="O25" s="885"/>
      <c r="P25" s="885"/>
      <c r="Q25" t="s">
        <v>27</v>
      </c>
      <c r="R25" t="s">
        <v>31</v>
      </c>
    </row>
    <row r="26" spans="2:17">
      <c r="B26" s="530" t="s">
        <v>32</v>
      </c>
      <c r="C26" s="872" t="s">
        <v>33</v>
      </c>
      <c r="J26" s="884"/>
      <c r="K26" s="884"/>
      <c r="L26" s="21">
        <v>2</v>
      </c>
      <c r="M26" s="21"/>
      <c r="N26" s="21"/>
      <c r="O26" s="885"/>
      <c r="P26" s="885"/>
      <c r="Q26">
        <v>2</v>
      </c>
    </row>
    <row r="27" spans="2:17">
      <c r="B27" s="530" t="s">
        <v>34</v>
      </c>
      <c r="C27" s="872"/>
      <c r="J27" s="884"/>
      <c r="K27" s="884"/>
      <c r="L27" s="21">
        <v>3</v>
      </c>
      <c r="M27" s="21"/>
      <c r="N27" s="21"/>
      <c r="O27" s="885"/>
      <c r="P27" s="885"/>
      <c r="Q27">
        <v>3</v>
      </c>
    </row>
    <row r="28" spans="2:18">
      <c r="B28" t="s">
        <v>35</v>
      </c>
      <c r="J28" s="886"/>
      <c r="K28" s="886"/>
      <c r="L28" s="526">
        <v>4</v>
      </c>
      <c r="M28" t="s">
        <v>31</v>
      </c>
      <c r="O28" s="887"/>
      <c r="P28" s="887"/>
      <c r="Q28">
        <v>4</v>
      </c>
      <c r="R28" t="s">
        <v>36</v>
      </c>
    </row>
    <row r="29" spans="2:17">
      <c r="B29" s="873"/>
      <c r="C29" s="873"/>
      <c r="D29" s="873"/>
      <c r="E29" s="873" t="s">
        <v>37</v>
      </c>
      <c r="F29" s="874" t="s">
        <v>38</v>
      </c>
      <c r="I29" s="873"/>
      <c r="J29" s="886"/>
      <c r="K29" s="886"/>
      <c r="L29" s="526">
        <v>5</v>
      </c>
      <c r="O29" s="887"/>
      <c r="P29" s="887"/>
      <c r="Q29">
        <v>5</v>
      </c>
    </row>
    <row r="30" spans="2:17">
      <c r="B30" s="873" t="s">
        <v>39</v>
      </c>
      <c r="C30" s="873"/>
      <c r="D30" s="875">
        <v>79</v>
      </c>
      <c r="E30" s="873">
        <v>10</v>
      </c>
      <c r="F30" s="876">
        <v>7</v>
      </c>
      <c r="G30" s="877"/>
      <c r="H30" s="876"/>
      <c r="I30" s="888" t="s">
        <v>40</v>
      </c>
      <c r="J30" s="886"/>
      <c r="K30" s="886"/>
      <c r="L30" s="526">
        <v>6</v>
      </c>
      <c r="O30" s="887"/>
      <c r="P30" s="887"/>
      <c r="Q30">
        <v>6</v>
      </c>
    </row>
    <row r="31" spans="2:18">
      <c r="B31" s="873" t="s">
        <v>41</v>
      </c>
      <c r="C31" s="873"/>
      <c r="D31" s="875">
        <v>51</v>
      </c>
      <c r="E31" s="873">
        <v>10</v>
      </c>
      <c r="F31" s="876">
        <v>5</v>
      </c>
      <c r="G31" s="877"/>
      <c r="H31" s="876"/>
      <c r="I31" s="888" t="s">
        <v>42</v>
      </c>
      <c r="J31" s="889"/>
      <c r="K31" s="889"/>
      <c r="L31" s="526">
        <v>7</v>
      </c>
      <c r="M31" t="s">
        <v>31</v>
      </c>
      <c r="O31" s="887"/>
      <c r="P31" s="889"/>
      <c r="Q31">
        <v>7</v>
      </c>
      <c r="R31" t="s">
        <v>36</v>
      </c>
    </row>
    <row r="32" spans="2:17">
      <c r="B32" s="873" t="s">
        <v>8</v>
      </c>
      <c r="C32" s="873"/>
      <c r="D32" s="528">
        <v>130</v>
      </c>
      <c r="F32" s="876">
        <f>SUM(F30:F31)</f>
        <v>12</v>
      </c>
      <c r="G32" s="878" t="s">
        <v>43</v>
      </c>
      <c r="H32" s="876"/>
      <c r="I32" s="888"/>
      <c r="J32" s="885"/>
      <c r="K32" s="885"/>
      <c r="L32" s="526">
        <v>8</v>
      </c>
      <c r="O32" s="885"/>
      <c r="P32" s="885"/>
      <c r="Q32">
        <v>8</v>
      </c>
    </row>
    <row r="33" spans="10:17">
      <c r="J33" s="885"/>
      <c r="K33" s="885"/>
      <c r="L33">
        <v>9</v>
      </c>
      <c r="O33" s="885"/>
      <c r="P33" s="885"/>
      <c r="Q33">
        <v>9</v>
      </c>
    </row>
    <row r="34" spans="9:17">
      <c r="I34" t="s">
        <v>44</v>
      </c>
      <c r="J34" s="890"/>
      <c r="K34" s="890"/>
      <c r="L34" s="526">
        <v>10</v>
      </c>
      <c r="M34" t="s">
        <v>31</v>
      </c>
      <c r="O34" s="885"/>
      <c r="P34" s="885"/>
      <c r="Q34">
        <v>10</v>
      </c>
    </row>
    <row r="35" spans="4:18">
      <c r="D35" s="5">
        <v>130</v>
      </c>
      <c r="E35">
        <v>10</v>
      </c>
      <c r="F35">
        <v>13</v>
      </c>
      <c r="G35" s="528" t="s">
        <v>45</v>
      </c>
      <c r="I35" t="s">
        <v>46</v>
      </c>
      <c r="J35" s="890"/>
      <c r="K35" s="890"/>
      <c r="L35" s="526">
        <v>11</v>
      </c>
      <c r="O35" s="890"/>
      <c r="P35" s="890"/>
      <c r="Q35">
        <v>11</v>
      </c>
      <c r="R35" t="s">
        <v>31</v>
      </c>
    </row>
    <row r="36" spans="10:17">
      <c r="J36" s="890"/>
      <c r="K36" s="890"/>
      <c r="L36" s="526">
        <v>12</v>
      </c>
      <c r="O36" s="890"/>
      <c r="P36" s="890"/>
      <c r="Q36">
        <v>12</v>
      </c>
    </row>
    <row r="37" spans="12:17">
      <c r="L37" t="s">
        <v>47</v>
      </c>
      <c r="O37" s="890"/>
      <c r="P37" s="890"/>
      <c r="Q37">
        <v>13</v>
      </c>
    </row>
    <row r="38" spans="12:16">
      <c r="L38" t="s">
        <v>48</v>
      </c>
      <c r="P38" t="s">
        <v>49</v>
      </c>
    </row>
    <row r="39" spans="16:16">
      <c r="P39" t="s">
        <v>50</v>
      </c>
    </row>
  </sheetData>
  <pageMargins left="0.25" right="0.25" top="0.75" bottom="0.75" header="0.3" footer="0.3"/>
  <pageSetup paperSize="9" scale="96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AR90"/>
  <sheetViews>
    <sheetView zoomScale="75" zoomScaleNormal="75" topLeftCell="P71" workbookViewId="0">
      <selection activeCell="AL79" sqref="AL79"/>
    </sheetView>
  </sheetViews>
  <sheetFormatPr defaultColWidth="9" defaultRowHeight="13.5"/>
  <cols>
    <col min="1" max="1" width="5" customWidth="1"/>
    <col min="2" max="2" width="10.625" customWidth="1"/>
    <col min="3" max="3" width="18" customWidth="1"/>
    <col min="4" max="5" width="8.75" customWidth="1"/>
    <col min="6" max="6" width="18.125" customWidth="1"/>
    <col min="7" max="10" width="5.25" customWidth="1"/>
    <col min="11" max="11" width="10.625" customWidth="1"/>
    <col min="12" max="12" width="18.125" customWidth="1"/>
    <col min="13" max="14" width="8.75" customWidth="1"/>
    <col min="15" max="15" width="18" customWidth="1"/>
    <col min="16" max="19" width="5" customWidth="1"/>
    <col min="20" max="20" width="11" customWidth="1"/>
    <col min="21" max="21" width="18" customWidth="1"/>
    <col min="22" max="23" width="8.625" customWidth="1"/>
    <col min="24" max="24" width="18" customWidth="1"/>
    <col min="25" max="28" width="4.625" customWidth="1"/>
    <col min="29" max="29" width="11" customWidth="1"/>
    <col min="30" max="30" width="18" customWidth="1"/>
    <col min="31" max="32" width="8.625" customWidth="1"/>
    <col min="33" max="33" width="18" customWidth="1"/>
  </cols>
  <sheetData>
    <row r="1" ht="36" customHeight="1" spans="2:44">
      <c r="B1" s="1" t="s">
        <v>757</v>
      </c>
      <c r="C1" s="157" t="s">
        <v>758</v>
      </c>
      <c r="D1" s="158"/>
      <c r="E1" s="159"/>
      <c r="F1" s="159" t="s">
        <v>759</v>
      </c>
      <c r="G1" s="5"/>
      <c r="H1" s="5"/>
      <c r="I1" s="160"/>
      <c r="J1" s="160"/>
      <c r="K1" s="1" t="s">
        <v>760</v>
      </c>
      <c r="L1" s="157" t="s">
        <v>758</v>
      </c>
      <c r="M1" s="158"/>
      <c r="N1" s="159"/>
      <c r="O1" s="159" t="s">
        <v>759</v>
      </c>
      <c r="T1" s="1" t="s">
        <v>757</v>
      </c>
      <c r="U1" s="157" t="s">
        <v>758</v>
      </c>
      <c r="V1" s="158"/>
      <c r="W1" s="159"/>
      <c r="X1" s="159" t="s">
        <v>759</v>
      </c>
      <c r="Y1" s="5"/>
      <c r="Z1" s="5"/>
      <c r="AA1" s="160"/>
      <c r="AB1" s="160"/>
      <c r="AC1" s="1" t="s">
        <v>760</v>
      </c>
      <c r="AD1" s="157" t="s">
        <v>758</v>
      </c>
      <c r="AE1" s="158"/>
      <c r="AF1" s="159"/>
      <c r="AG1" s="159" t="s">
        <v>759</v>
      </c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ht="30" customHeight="1" spans="2:44">
      <c r="B2" s="6" t="s">
        <v>761</v>
      </c>
      <c r="C2" s="7" t="s">
        <v>502</v>
      </c>
      <c r="D2" s="8" t="s">
        <v>762</v>
      </c>
      <c r="E2" s="9"/>
      <c r="F2" s="10" t="s">
        <v>498</v>
      </c>
      <c r="G2" s="160"/>
      <c r="H2" s="160"/>
      <c r="I2" s="160"/>
      <c r="J2" s="160"/>
      <c r="K2" s="6" t="s">
        <v>761</v>
      </c>
      <c r="L2" s="7" t="s">
        <v>502</v>
      </c>
      <c r="M2" s="8" t="s">
        <v>762</v>
      </c>
      <c r="N2" s="9"/>
      <c r="O2" s="10" t="s">
        <v>495</v>
      </c>
      <c r="T2" s="6" t="s">
        <v>761</v>
      </c>
      <c r="U2" s="7" t="s">
        <v>495</v>
      </c>
      <c r="V2" s="8" t="s">
        <v>762</v>
      </c>
      <c r="W2" s="9"/>
      <c r="X2" s="10" t="s">
        <v>488</v>
      </c>
      <c r="AC2" s="6" t="s">
        <v>761</v>
      </c>
      <c r="AD2" s="7" t="s">
        <v>495</v>
      </c>
      <c r="AE2" s="8" t="s">
        <v>762</v>
      </c>
      <c r="AF2" s="9"/>
      <c r="AG2" s="10" t="s">
        <v>502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ht="30" customHeight="1" spans="2:44">
      <c r="B3" s="11"/>
      <c r="C3" s="12" t="s">
        <v>763</v>
      </c>
      <c r="D3" s="13" t="s">
        <v>764</v>
      </c>
      <c r="E3" s="14"/>
      <c r="F3" s="15" t="s">
        <v>763</v>
      </c>
      <c r="K3" s="11"/>
      <c r="L3" s="86" t="s">
        <v>763</v>
      </c>
      <c r="M3" s="13" t="s">
        <v>764</v>
      </c>
      <c r="N3" s="14"/>
      <c r="O3" s="15" t="s">
        <v>763</v>
      </c>
      <c r="T3" s="11"/>
      <c r="U3" s="12" t="s">
        <v>763</v>
      </c>
      <c r="V3" s="13" t="s">
        <v>764</v>
      </c>
      <c r="W3" s="14"/>
      <c r="X3" s="15" t="s">
        <v>763</v>
      </c>
      <c r="AC3" s="11"/>
      <c r="AD3" s="86" t="s">
        <v>763</v>
      </c>
      <c r="AE3" s="13" t="s">
        <v>764</v>
      </c>
      <c r="AF3" s="14"/>
      <c r="AG3" s="15" t="s">
        <v>763</v>
      </c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ht="27.75" customHeight="1" spans="2:44">
      <c r="B4" s="16" t="s">
        <v>765</v>
      </c>
      <c r="C4" s="17" t="s">
        <v>552</v>
      </c>
      <c r="D4" s="18"/>
      <c r="E4" s="97"/>
      <c r="F4" s="20" t="s">
        <v>261</v>
      </c>
      <c r="G4" s="21"/>
      <c r="H4" s="21"/>
      <c r="I4" s="21"/>
      <c r="J4" s="21"/>
      <c r="K4" s="16" t="s">
        <v>765</v>
      </c>
      <c r="L4" s="56" t="s">
        <v>507</v>
      </c>
      <c r="M4" s="87"/>
      <c r="N4" s="124"/>
      <c r="O4" s="61" t="s">
        <v>290</v>
      </c>
      <c r="T4" s="16" t="s">
        <v>765</v>
      </c>
      <c r="U4" s="61" t="s">
        <v>574</v>
      </c>
      <c r="V4" s="54"/>
      <c r="W4" s="115"/>
      <c r="X4" s="175" t="s">
        <v>546</v>
      </c>
      <c r="Y4" s="21"/>
      <c r="Z4" s="21"/>
      <c r="AA4" s="21"/>
      <c r="AB4" s="21"/>
      <c r="AC4" s="16" t="s">
        <v>765</v>
      </c>
      <c r="AD4" s="56" t="s">
        <v>290</v>
      </c>
      <c r="AE4" s="87"/>
      <c r="AF4" s="124"/>
      <c r="AG4" s="61" t="s">
        <v>507</v>
      </c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ht="27.75" customHeight="1" spans="2:44">
      <c r="B5" s="22"/>
      <c r="C5" s="17" t="s">
        <v>533</v>
      </c>
      <c r="D5" s="161"/>
      <c r="E5" s="162"/>
      <c r="F5" s="163" t="s">
        <v>529</v>
      </c>
      <c r="K5" s="22"/>
      <c r="L5" s="60" t="s">
        <v>186</v>
      </c>
      <c r="M5" s="88"/>
      <c r="N5" s="125"/>
      <c r="O5" s="74" t="s">
        <v>487</v>
      </c>
      <c r="T5" s="22"/>
      <c r="U5" s="62" t="s">
        <v>530</v>
      </c>
      <c r="V5" s="58"/>
      <c r="W5" s="116"/>
      <c r="X5" s="176" t="s">
        <v>189</v>
      </c>
      <c r="AC5" s="22"/>
      <c r="AD5" s="56" t="s">
        <v>487</v>
      </c>
      <c r="AE5" s="88"/>
      <c r="AF5" s="125"/>
      <c r="AG5" s="61" t="s">
        <v>186</v>
      </c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ht="27.75" customHeight="1" spans="2:44">
      <c r="B6" s="16" t="s">
        <v>766</v>
      </c>
      <c r="C6" s="27" t="s">
        <v>507</v>
      </c>
      <c r="D6" s="28"/>
      <c r="E6" s="99"/>
      <c r="F6" s="20" t="s">
        <v>285</v>
      </c>
      <c r="G6" s="21"/>
      <c r="H6" s="21"/>
      <c r="I6" s="21"/>
      <c r="J6" s="21"/>
      <c r="K6" s="16" t="s">
        <v>766</v>
      </c>
      <c r="L6" s="56" t="s">
        <v>533</v>
      </c>
      <c r="M6" s="87"/>
      <c r="N6" s="124"/>
      <c r="O6" s="61" t="s">
        <v>530</v>
      </c>
      <c r="T6" s="16" t="s">
        <v>766</v>
      </c>
      <c r="U6" s="63" t="s">
        <v>290</v>
      </c>
      <c r="V6" s="54"/>
      <c r="W6" s="115"/>
      <c r="X6" s="56" t="s">
        <v>293</v>
      </c>
      <c r="Y6" s="21"/>
      <c r="Z6" s="21"/>
      <c r="AA6" s="21"/>
      <c r="AB6" s="21"/>
      <c r="AC6" s="16" t="s">
        <v>767</v>
      </c>
      <c r="AD6" s="56" t="s">
        <v>530</v>
      </c>
      <c r="AE6" s="87"/>
      <c r="AF6" s="124"/>
      <c r="AG6" s="61" t="s">
        <v>533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ht="27.75" customHeight="1" spans="2:44">
      <c r="B7" s="22"/>
      <c r="C7" s="164" t="s">
        <v>479</v>
      </c>
      <c r="D7" s="31"/>
      <c r="E7" s="100"/>
      <c r="F7" s="26" t="s">
        <v>505</v>
      </c>
      <c r="K7" s="22"/>
      <c r="L7" s="60" t="s">
        <v>484</v>
      </c>
      <c r="M7" s="88"/>
      <c r="N7" s="125"/>
      <c r="O7" s="74" t="s">
        <v>486</v>
      </c>
      <c r="T7" s="22"/>
      <c r="U7" s="57" t="s">
        <v>492</v>
      </c>
      <c r="V7" s="58"/>
      <c r="W7" s="116"/>
      <c r="X7" s="60" t="s">
        <v>270</v>
      </c>
      <c r="AC7" s="22"/>
      <c r="AD7" s="56" t="s">
        <v>486</v>
      </c>
      <c r="AE7" s="88"/>
      <c r="AF7" s="125"/>
      <c r="AG7" s="61" t="s">
        <v>484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ht="27.75" customHeight="1" spans="2:44">
      <c r="B8" s="16" t="s">
        <v>768</v>
      </c>
      <c r="C8" s="33" t="s">
        <v>145</v>
      </c>
      <c r="D8" s="28"/>
      <c r="E8" s="99"/>
      <c r="F8" s="20" t="s">
        <v>521</v>
      </c>
      <c r="G8" s="21"/>
      <c r="H8" s="21"/>
      <c r="I8" s="21"/>
      <c r="J8" s="21"/>
      <c r="K8" s="16" t="s">
        <v>768</v>
      </c>
      <c r="L8" s="56" t="s">
        <v>18</v>
      </c>
      <c r="M8" s="87"/>
      <c r="N8" s="124"/>
      <c r="O8" s="61" t="s">
        <v>541</v>
      </c>
      <c r="T8" s="16" t="s">
        <v>768</v>
      </c>
      <c r="U8" s="61" t="s">
        <v>519</v>
      </c>
      <c r="V8" s="54"/>
      <c r="W8" s="115"/>
      <c r="X8" s="175" t="s">
        <v>123</v>
      </c>
      <c r="Y8" s="21"/>
      <c r="Z8" s="21"/>
      <c r="AA8" s="21"/>
      <c r="AB8" s="21"/>
      <c r="AC8" s="16" t="s">
        <v>766</v>
      </c>
      <c r="AD8" s="56" t="s">
        <v>541</v>
      </c>
      <c r="AE8" s="87"/>
      <c r="AF8" s="124"/>
      <c r="AG8" s="61" t="s">
        <v>18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ht="27.75" customHeight="1" spans="2:44">
      <c r="B9" s="22"/>
      <c r="C9" s="17" t="s">
        <v>484</v>
      </c>
      <c r="D9" s="31"/>
      <c r="E9" s="100"/>
      <c r="F9" s="163" t="s">
        <v>64</v>
      </c>
      <c r="K9" s="22"/>
      <c r="L9" s="60" t="s">
        <v>471</v>
      </c>
      <c r="M9" s="88"/>
      <c r="N9" s="125"/>
      <c r="O9" s="74" t="s">
        <v>508</v>
      </c>
      <c r="T9" s="22"/>
      <c r="U9" s="62" t="s">
        <v>486</v>
      </c>
      <c r="V9" s="58"/>
      <c r="W9" s="116"/>
      <c r="X9" s="176" t="s">
        <v>499</v>
      </c>
      <c r="AC9" s="22"/>
      <c r="AD9" s="56" t="s">
        <v>508</v>
      </c>
      <c r="AE9" s="88"/>
      <c r="AF9" s="125"/>
      <c r="AG9" s="61" t="s">
        <v>471</v>
      </c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ht="27.75" customHeight="1" spans="2:44">
      <c r="B10" s="16" t="s">
        <v>767</v>
      </c>
      <c r="C10" s="27" t="s">
        <v>18</v>
      </c>
      <c r="D10" s="35"/>
      <c r="E10" s="102"/>
      <c r="F10" s="20" t="s">
        <v>513</v>
      </c>
      <c r="G10" s="21"/>
      <c r="H10" s="21"/>
      <c r="I10" s="21"/>
      <c r="J10" s="21"/>
      <c r="K10" s="16" t="s">
        <v>767</v>
      </c>
      <c r="L10" s="56" t="s">
        <v>145</v>
      </c>
      <c r="M10" s="75"/>
      <c r="N10" s="136"/>
      <c r="O10" s="61" t="s">
        <v>519</v>
      </c>
      <c r="T10" s="16" t="s">
        <v>767</v>
      </c>
      <c r="U10" s="63" t="s">
        <v>541</v>
      </c>
      <c r="V10" s="54"/>
      <c r="W10" s="115"/>
      <c r="X10" s="56" t="s">
        <v>409</v>
      </c>
      <c r="Y10" s="21"/>
      <c r="Z10" s="21"/>
      <c r="AA10" s="21"/>
      <c r="AB10" s="21"/>
      <c r="AC10" s="16" t="s">
        <v>769</v>
      </c>
      <c r="AD10" s="56" t="s">
        <v>519</v>
      </c>
      <c r="AE10" s="75"/>
      <c r="AF10" s="136"/>
      <c r="AG10" s="61" t="s">
        <v>145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ht="27.75" customHeight="1" spans="2:44">
      <c r="B11" s="22"/>
      <c r="C11" s="164" t="s">
        <v>186</v>
      </c>
      <c r="D11" s="165"/>
      <c r="E11" s="100"/>
      <c r="F11" s="26" t="s">
        <v>525</v>
      </c>
      <c r="G11" s="21"/>
      <c r="H11" s="21"/>
      <c r="I11" s="21"/>
      <c r="J11" s="21"/>
      <c r="K11" s="22"/>
      <c r="L11" s="60" t="s">
        <v>552</v>
      </c>
      <c r="M11" s="75"/>
      <c r="N11" s="136"/>
      <c r="O11" s="74" t="s">
        <v>574</v>
      </c>
      <c r="T11" s="22"/>
      <c r="U11" s="57" t="s">
        <v>487</v>
      </c>
      <c r="V11" s="117"/>
      <c r="W11" s="116"/>
      <c r="X11" s="60" t="s">
        <v>160</v>
      </c>
      <c r="Y11" s="21"/>
      <c r="Z11" s="21"/>
      <c r="AA11" s="21"/>
      <c r="AB11" s="21"/>
      <c r="AC11" s="22"/>
      <c r="AD11" s="56" t="s">
        <v>574</v>
      </c>
      <c r="AE11" s="75"/>
      <c r="AF11" s="136"/>
      <c r="AG11" s="61" t="s">
        <v>552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ht="27.75" customHeight="1" spans="2:44">
      <c r="B12" s="16" t="s">
        <v>769</v>
      </c>
      <c r="C12" s="33" t="s">
        <v>471</v>
      </c>
      <c r="D12" s="28"/>
      <c r="E12" s="99"/>
      <c r="F12" s="20" t="s">
        <v>411</v>
      </c>
      <c r="K12" s="16" t="s">
        <v>769</v>
      </c>
      <c r="L12" s="56" t="s">
        <v>479</v>
      </c>
      <c r="M12" s="87"/>
      <c r="N12" s="124"/>
      <c r="O12" s="61" t="s">
        <v>492</v>
      </c>
      <c r="T12" s="16" t="s">
        <v>769</v>
      </c>
      <c r="U12" s="61" t="s">
        <v>508</v>
      </c>
      <c r="V12" s="54"/>
      <c r="W12" s="115"/>
      <c r="X12" s="175" t="s">
        <v>509</v>
      </c>
      <c r="AC12" s="16" t="s">
        <v>768</v>
      </c>
      <c r="AD12" s="56" t="s">
        <v>492</v>
      </c>
      <c r="AE12" s="87"/>
      <c r="AF12" s="124"/>
      <c r="AG12" s="61" t="s">
        <v>479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ht="27.75" customHeight="1" spans="2:44">
      <c r="B13" s="22"/>
      <c r="C13" s="17" t="s">
        <v>385</v>
      </c>
      <c r="D13" s="31"/>
      <c r="E13" s="100"/>
      <c r="F13" s="163" t="s">
        <v>79</v>
      </c>
      <c r="K13" s="22"/>
      <c r="L13" s="60" t="s">
        <v>385</v>
      </c>
      <c r="M13" s="88"/>
      <c r="N13" s="125"/>
      <c r="O13" s="74" t="s">
        <v>496</v>
      </c>
      <c r="T13" s="22"/>
      <c r="U13" s="62" t="s">
        <v>496</v>
      </c>
      <c r="V13" s="58"/>
      <c r="W13" s="116"/>
      <c r="X13" s="176" t="s">
        <v>489</v>
      </c>
      <c r="AC13" s="22"/>
      <c r="AD13" s="56" t="s">
        <v>496</v>
      </c>
      <c r="AE13" s="88"/>
      <c r="AF13" s="125"/>
      <c r="AG13" s="61" t="s">
        <v>385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ht="27.75" customHeight="1" spans="2:44">
      <c r="B14" s="16" t="s">
        <v>770</v>
      </c>
      <c r="C14" s="27"/>
      <c r="D14" s="35"/>
      <c r="E14" s="102"/>
      <c r="F14" s="20"/>
      <c r="G14" s="21"/>
      <c r="H14" s="21"/>
      <c r="I14" s="21"/>
      <c r="J14" s="21"/>
      <c r="K14" s="16" t="s">
        <v>770</v>
      </c>
      <c r="L14" s="56"/>
      <c r="M14" s="54"/>
      <c r="N14" s="115"/>
      <c r="O14" s="61"/>
      <c r="T14" s="16" t="s">
        <v>770</v>
      </c>
      <c r="U14" s="63"/>
      <c r="V14" s="54"/>
      <c r="W14" s="115"/>
      <c r="X14" s="56"/>
      <c r="Y14" s="21"/>
      <c r="Z14" s="21"/>
      <c r="AA14" s="21"/>
      <c r="AB14" s="21"/>
      <c r="AC14" s="16" t="s">
        <v>770</v>
      </c>
      <c r="AD14" s="56"/>
      <c r="AE14" s="54"/>
      <c r="AF14" s="115"/>
      <c r="AG14" s="6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ht="27.75" customHeight="1" spans="2:44">
      <c r="B15" s="22"/>
      <c r="C15" s="166"/>
      <c r="D15" s="35"/>
      <c r="E15" s="102"/>
      <c r="F15" s="26"/>
      <c r="G15" s="21"/>
      <c r="H15" s="21"/>
      <c r="I15" s="21"/>
      <c r="J15" s="21"/>
      <c r="K15" s="22"/>
      <c r="L15" s="78"/>
      <c r="M15" s="58"/>
      <c r="N15" s="116"/>
      <c r="O15" s="77"/>
      <c r="T15" s="22"/>
      <c r="U15" s="57"/>
      <c r="V15" s="58"/>
      <c r="W15" s="116"/>
      <c r="X15" s="60"/>
      <c r="Y15" s="21"/>
      <c r="Z15" s="21"/>
      <c r="AA15" s="21"/>
      <c r="AB15" s="21"/>
      <c r="AC15" s="22"/>
      <c r="AD15" s="56"/>
      <c r="AE15" s="58"/>
      <c r="AF15" s="116"/>
      <c r="AG15" s="6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ht="27.75" customHeight="1" spans="2:44">
      <c r="B16" s="16" t="s">
        <v>771</v>
      </c>
      <c r="C16" s="27"/>
      <c r="D16" s="167"/>
      <c r="E16" s="99"/>
      <c r="F16" s="20"/>
      <c r="G16" s="21"/>
      <c r="H16" s="21"/>
      <c r="I16" s="21"/>
      <c r="J16" s="21"/>
      <c r="K16" s="16" t="s">
        <v>771</v>
      </c>
      <c r="L16" s="60"/>
      <c r="M16" s="145"/>
      <c r="N16" s="128"/>
      <c r="O16" s="74"/>
      <c r="T16" s="16" t="s">
        <v>771</v>
      </c>
      <c r="U16" s="61"/>
      <c r="V16" s="126"/>
      <c r="W16" s="115"/>
      <c r="X16" s="56"/>
      <c r="Y16" s="21"/>
      <c r="Z16" s="21"/>
      <c r="AA16" s="21"/>
      <c r="AB16" s="21"/>
      <c r="AC16" s="16" t="s">
        <v>771</v>
      </c>
      <c r="AD16" s="178"/>
      <c r="AE16" s="126"/>
      <c r="AF16" s="115"/>
      <c r="AG16" s="180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ht="27.75" customHeight="1" spans="2:44">
      <c r="B17" s="22"/>
      <c r="C17" s="166"/>
      <c r="D17" s="165"/>
      <c r="E17" s="100"/>
      <c r="F17" s="26"/>
      <c r="G17" s="21"/>
      <c r="H17" s="21"/>
      <c r="I17" s="21"/>
      <c r="J17" s="21"/>
      <c r="K17" s="22"/>
      <c r="L17" s="96"/>
      <c r="M17" s="117"/>
      <c r="N17" s="116"/>
      <c r="O17" s="92"/>
      <c r="T17" s="22"/>
      <c r="U17" s="62"/>
      <c r="V17" s="117"/>
      <c r="W17" s="116"/>
      <c r="X17" s="60"/>
      <c r="Y17" s="21"/>
      <c r="Z17" s="21"/>
      <c r="AA17" s="21"/>
      <c r="AB17" s="21"/>
      <c r="AC17" s="22"/>
      <c r="AD17" s="178"/>
      <c r="AE17" s="117"/>
      <c r="AF17" s="116"/>
      <c r="AG17" s="180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ht="36" customHeight="1" spans="2:44">
      <c r="B18" s="47" t="s">
        <v>772</v>
      </c>
      <c r="C18" s="168"/>
      <c r="D18" s="39"/>
      <c r="E18" s="118"/>
      <c r="F18" s="41"/>
      <c r="K18" s="103" t="s">
        <v>772</v>
      </c>
      <c r="L18" s="109"/>
      <c r="M18" s="109"/>
      <c r="N18" s="110"/>
      <c r="O18" s="111"/>
      <c r="T18" s="47" t="s">
        <v>772</v>
      </c>
      <c r="U18" s="168"/>
      <c r="V18" s="39"/>
      <c r="W18" s="118"/>
      <c r="X18" s="41"/>
      <c r="AC18" s="103" t="s">
        <v>772</v>
      </c>
      <c r="AD18" s="109"/>
      <c r="AE18" s="109"/>
      <c r="AF18" s="110"/>
      <c r="AG18" s="11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ht="36" customHeight="1" spans="2:44">
      <c r="B19" s="103" t="s">
        <v>773</v>
      </c>
      <c r="C19" s="104"/>
      <c r="D19" s="105"/>
      <c r="E19" s="106"/>
      <c r="F19" s="107"/>
      <c r="K19" s="103" t="s">
        <v>773</v>
      </c>
      <c r="L19" s="48"/>
      <c r="M19" s="39"/>
      <c r="N19" s="123"/>
      <c r="O19" s="49"/>
      <c r="T19" s="103" t="s">
        <v>773</v>
      </c>
      <c r="U19" s="104"/>
      <c r="V19" s="105"/>
      <c r="W19" s="106"/>
      <c r="X19" s="107"/>
      <c r="AC19" s="103" t="s">
        <v>773</v>
      </c>
      <c r="AD19" s="48"/>
      <c r="AE19" s="39"/>
      <c r="AF19" s="123"/>
      <c r="AG19" s="49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ht="24.95" customHeight="1" spans="2:44">
      <c r="B20" s="108" t="s">
        <v>774</v>
      </c>
      <c r="C20" s="18"/>
      <c r="D20" s="109"/>
      <c r="E20" s="110"/>
      <c r="F20" s="111"/>
      <c r="G20" s="21"/>
      <c r="H20" s="21"/>
      <c r="I20" s="21"/>
      <c r="J20" s="21"/>
      <c r="K20" s="108" t="s">
        <v>774</v>
      </c>
      <c r="L20" s="109"/>
      <c r="M20" s="109"/>
      <c r="N20" s="110"/>
      <c r="O20" s="111"/>
      <c r="T20" s="108" t="s">
        <v>774</v>
      </c>
      <c r="U20" s="18"/>
      <c r="V20" s="109"/>
      <c r="W20" s="110"/>
      <c r="X20" s="111"/>
      <c r="Y20" s="21"/>
      <c r="Z20" s="21"/>
      <c r="AA20" s="21"/>
      <c r="AB20" s="21"/>
      <c r="AC20" s="108" t="s">
        <v>774</v>
      </c>
      <c r="AD20" s="109"/>
      <c r="AE20" s="109"/>
      <c r="AF20" s="110"/>
      <c r="AG20" s="11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ht="36" customHeight="1" spans="2:44">
      <c r="B21" s="112"/>
      <c r="C21" s="24"/>
      <c r="D21" s="105"/>
      <c r="E21" s="113"/>
      <c r="F21" s="114"/>
      <c r="K21" s="112"/>
      <c r="L21" s="105"/>
      <c r="M21" s="105"/>
      <c r="N21" s="113"/>
      <c r="O21" s="114"/>
      <c r="T21" s="112"/>
      <c r="U21" s="24"/>
      <c r="V21" s="105"/>
      <c r="W21" s="113"/>
      <c r="X21" s="114"/>
      <c r="AC21" s="112"/>
      <c r="AD21" s="105"/>
      <c r="AE21" s="105"/>
      <c r="AF21" s="113"/>
      <c r="AG21" s="114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ht="18" customHeight="1" spans="2:44">
      <c r="B22" s="50"/>
      <c r="C22" s="44"/>
      <c r="D22" s="44"/>
      <c r="E22" s="44"/>
      <c r="F22" s="44"/>
      <c r="K22" s="50"/>
      <c r="L22" s="44"/>
      <c r="M22" s="44"/>
      <c r="N22" s="44"/>
      <c r="O22" s="44"/>
      <c r="T22" s="50"/>
      <c r="U22" s="44"/>
      <c r="V22" s="44"/>
      <c r="W22" s="44"/>
      <c r="X22" s="44"/>
      <c r="AC22" s="50"/>
      <c r="AD22" s="44"/>
      <c r="AE22" s="44"/>
      <c r="AF22" s="44"/>
      <c r="AG22" s="44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ht="36" customHeight="1" spans="2:44">
      <c r="B23" s="1" t="s">
        <v>775</v>
      </c>
      <c r="C23" s="157" t="s">
        <v>758</v>
      </c>
      <c r="D23" s="158"/>
      <c r="E23" s="159"/>
      <c r="F23" s="159" t="s">
        <v>759</v>
      </c>
      <c r="G23" s="5"/>
      <c r="H23" s="5"/>
      <c r="I23" s="160"/>
      <c r="J23" s="160"/>
      <c r="K23" s="1" t="s">
        <v>702</v>
      </c>
      <c r="L23" s="157" t="s">
        <v>758</v>
      </c>
      <c r="M23" s="158"/>
      <c r="N23" s="159"/>
      <c r="O23" s="159" t="s">
        <v>759</v>
      </c>
      <c r="T23" s="1" t="s">
        <v>775</v>
      </c>
      <c r="U23" s="157" t="s">
        <v>758</v>
      </c>
      <c r="V23" s="158"/>
      <c r="W23" s="159"/>
      <c r="X23" s="159" t="s">
        <v>759</v>
      </c>
      <c r="Y23" s="5"/>
      <c r="Z23" s="5"/>
      <c r="AA23" s="160"/>
      <c r="AB23" s="160"/>
      <c r="AC23" s="1" t="s">
        <v>702</v>
      </c>
      <c r="AD23" s="157" t="s">
        <v>758</v>
      </c>
      <c r="AE23" s="158"/>
      <c r="AF23" s="159"/>
      <c r="AG23" s="159" t="s">
        <v>759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ht="36" customHeight="1" spans="2:44">
      <c r="B24" s="6" t="s">
        <v>761</v>
      </c>
      <c r="C24" s="7" t="s">
        <v>502</v>
      </c>
      <c r="D24" s="8" t="s">
        <v>762</v>
      </c>
      <c r="E24" s="9"/>
      <c r="F24" s="10" t="s">
        <v>488</v>
      </c>
      <c r="G24" s="45"/>
      <c r="H24" s="21"/>
      <c r="I24" s="21"/>
      <c r="J24" s="140"/>
      <c r="K24" s="6" t="s">
        <v>761</v>
      </c>
      <c r="L24" s="7" t="s">
        <v>502</v>
      </c>
      <c r="M24" s="8" t="s">
        <v>762</v>
      </c>
      <c r="N24" s="9"/>
      <c r="O24" s="10" t="s">
        <v>485</v>
      </c>
      <c r="T24" s="6" t="s">
        <v>761</v>
      </c>
      <c r="U24" s="7" t="s">
        <v>495</v>
      </c>
      <c r="V24" s="8" t="s">
        <v>762</v>
      </c>
      <c r="W24" s="9"/>
      <c r="X24" s="10" t="s">
        <v>23</v>
      </c>
      <c r="Y24" s="45"/>
      <c r="AC24" s="6" t="s">
        <v>761</v>
      </c>
      <c r="AD24" s="7" t="s">
        <v>495</v>
      </c>
      <c r="AE24" s="8" t="s">
        <v>762</v>
      </c>
      <c r="AF24" s="9"/>
      <c r="AG24" s="10" t="s">
        <v>478</v>
      </c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ht="36" customHeight="1" spans="2:44">
      <c r="B25" s="11"/>
      <c r="C25" s="12" t="s">
        <v>763</v>
      </c>
      <c r="D25" s="13" t="s">
        <v>764</v>
      </c>
      <c r="E25" s="14"/>
      <c r="F25" s="15" t="s">
        <v>763</v>
      </c>
      <c r="K25" s="11"/>
      <c r="L25" s="86" t="s">
        <v>763</v>
      </c>
      <c r="M25" s="13" t="s">
        <v>764</v>
      </c>
      <c r="N25" s="14"/>
      <c r="O25" s="15" t="s">
        <v>763</v>
      </c>
      <c r="T25" s="11"/>
      <c r="U25" s="12" t="s">
        <v>763</v>
      </c>
      <c r="V25" s="13" t="s">
        <v>764</v>
      </c>
      <c r="W25" s="14"/>
      <c r="X25" s="15" t="s">
        <v>763</v>
      </c>
      <c r="AC25" s="11"/>
      <c r="AD25" s="86" t="s">
        <v>763</v>
      </c>
      <c r="AE25" s="13" t="s">
        <v>764</v>
      </c>
      <c r="AF25" s="14"/>
      <c r="AG25" s="15" t="s">
        <v>763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ht="24.95" customHeight="1" spans="2:44">
      <c r="B26" s="16" t="s">
        <v>765</v>
      </c>
      <c r="C26" s="61" t="s">
        <v>552</v>
      </c>
      <c r="D26" s="54"/>
      <c r="E26" s="115"/>
      <c r="F26" s="56" t="s">
        <v>546</v>
      </c>
      <c r="G26" s="21"/>
      <c r="H26" s="21"/>
      <c r="I26" s="21"/>
      <c r="J26" s="21"/>
      <c r="K26" s="16" t="s">
        <v>765</v>
      </c>
      <c r="L26" s="56" t="s">
        <v>507</v>
      </c>
      <c r="M26" s="87"/>
      <c r="N26" s="124"/>
      <c r="O26" s="61" t="s">
        <v>512</v>
      </c>
      <c r="T26" s="16" t="s">
        <v>765</v>
      </c>
      <c r="U26" s="53" t="s">
        <v>574</v>
      </c>
      <c r="V26" s="54"/>
      <c r="W26" s="115"/>
      <c r="X26" s="56" t="s">
        <v>550</v>
      </c>
      <c r="Y26" s="21"/>
      <c r="Z26" s="21"/>
      <c r="AA26" s="21"/>
      <c r="AB26" s="21"/>
      <c r="AC26" s="16" t="s">
        <v>765</v>
      </c>
      <c r="AD26" s="56" t="s">
        <v>290</v>
      </c>
      <c r="AE26" s="87"/>
      <c r="AF26" s="124"/>
      <c r="AG26" s="61" t="s">
        <v>516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ht="24.95" customHeight="1" spans="2:44">
      <c r="B27" s="22"/>
      <c r="C27" s="62" t="s">
        <v>484</v>
      </c>
      <c r="D27" s="58"/>
      <c r="E27" s="116"/>
      <c r="F27" s="60" t="s">
        <v>499</v>
      </c>
      <c r="K27" s="22"/>
      <c r="L27" s="60" t="s">
        <v>552</v>
      </c>
      <c r="M27" s="88"/>
      <c r="N27" s="125"/>
      <c r="O27" s="74" t="s">
        <v>544</v>
      </c>
      <c r="T27" s="22"/>
      <c r="U27" s="57" t="s">
        <v>486</v>
      </c>
      <c r="V27" s="58"/>
      <c r="W27" s="116"/>
      <c r="X27" s="60" t="s">
        <v>506</v>
      </c>
      <c r="AC27" s="22"/>
      <c r="AD27" s="60" t="s">
        <v>574</v>
      </c>
      <c r="AE27" s="88"/>
      <c r="AF27" s="125"/>
      <c r="AG27" s="74" t="s">
        <v>543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ht="24.95" customHeight="1" spans="2:44">
      <c r="B28" s="16" t="s">
        <v>766</v>
      </c>
      <c r="C28" s="61" t="s">
        <v>471</v>
      </c>
      <c r="D28" s="54"/>
      <c r="E28" s="115"/>
      <c r="F28" s="56" t="s">
        <v>509</v>
      </c>
      <c r="G28" s="21"/>
      <c r="H28" s="21"/>
      <c r="I28" s="21"/>
      <c r="J28" s="21"/>
      <c r="K28" s="16" t="s">
        <v>766</v>
      </c>
      <c r="L28" s="56" t="s">
        <v>385</v>
      </c>
      <c r="M28" s="87"/>
      <c r="N28" s="124"/>
      <c r="O28" s="61" t="s">
        <v>482</v>
      </c>
      <c r="T28" s="16" t="s">
        <v>766</v>
      </c>
      <c r="U28" s="61" t="s">
        <v>496</v>
      </c>
      <c r="V28" s="54"/>
      <c r="W28" s="115"/>
      <c r="X28" s="56" t="s">
        <v>474</v>
      </c>
      <c r="Y28" s="21"/>
      <c r="Z28" s="21"/>
      <c r="AA28" s="21"/>
      <c r="AB28" s="21"/>
      <c r="AC28" s="16" t="s">
        <v>766</v>
      </c>
      <c r="AD28" s="56" t="s">
        <v>496</v>
      </c>
      <c r="AE28" s="87"/>
      <c r="AF28" s="124"/>
      <c r="AG28" s="61" t="s">
        <v>24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ht="24.95" customHeight="1" spans="2:44">
      <c r="B29" s="22"/>
      <c r="C29" s="62" t="s">
        <v>507</v>
      </c>
      <c r="D29" s="58"/>
      <c r="E29" s="116"/>
      <c r="F29" s="60" t="s">
        <v>293</v>
      </c>
      <c r="K29" s="22"/>
      <c r="L29" s="60" t="s">
        <v>145</v>
      </c>
      <c r="M29" s="88"/>
      <c r="N29" s="125"/>
      <c r="O29" s="74" t="s">
        <v>475</v>
      </c>
      <c r="T29" s="22"/>
      <c r="U29" s="62" t="s">
        <v>541</v>
      </c>
      <c r="V29" s="58"/>
      <c r="W29" s="116"/>
      <c r="X29" s="60" t="s">
        <v>206</v>
      </c>
      <c r="AC29" s="22"/>
      <c r="AD29" s="60" t="s">
        <v>519</v>
      </c>
      <c r="AE29" s="88"/>
      <c r="AF29" s="125"/>
      <c r="AG29" s="74" t="s">
        <v>334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ht="24.95" customHeight="1" spans="2:44">
      <c r="B30" s="16" t="s">
        <v>768</v>
      </c>
      <c r="C30" s="63" t="s">
        <v>533</v>
      </c>
      <c r="D30" s="54"/>
      <c r="E30" s="115"/>
      <c r="F30" s="56" t="s">
        <v>189</v>
      </c>
      <c r="G30" s="21"/>
      <c r="H30" s="21"/>
      <c r="I30" s="21"/>
      <c r="J30" s="21"/>
      <c r="K30" s="16" t="s">
        <v>768</v>
      </c>
      <c r="L30" s="56" t="s">
        <v>18</v>
      </c>
      <c r="M30" s="87"/>
      <c r="N30" s="124"/>
      <c r="O30" s="61" t="s">
        <v>537</v>
      </c>
      <c r="T30" s="16" t="s">
        <v>768</v>
      </c>
      <c r="U30" s="63" t="s">
        <v>530</v>
      </c>
      <c r="V30" s="54"/>
      <c r="W30" s="115"/>
      <c r="X30" s="56" t="s">
        <v>535</v>
      </c>
      <c r="Y30" s="21"/>
      <c r="Z30" s="21"/>
      <c r="AA30" s="21"/>
      <c r="AB30" s="21"/>
      <c r="AC30" s="16" t="s">
        <v>768</v>
      </c>
      <c r="AD30" s="56" t="s">
        <v>487</v>
      </c>
      <c r="AE30" s="87"/>
      <c r="AF30" s="124"/>
      <c r="AG30" s="61" t="s">
        <v>379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ht="24.95" customHeight="1" spans="2:44">
      <c r="B31" s="22"/>
      <c r="C31" s="57" t="s">
        <v>145</v>
      </c>
      <c r="D31" s="58"/>
      <c r="E31" s="116"/>
      <c r="F31" s="60" t="s">
        <v>123</v>
      </c>
      <c r="K31" s="22"/>
      <c r="L31" s="60" t="s">
        <v>484</v>
      </c>
      <c r="M31" s="88"/>
      <c r="N31" s="125"/>
      <c r="O31" s="74" t="s">
        <v>503</v>
      </c>
      <c r="T31" s="22"/>
      <c r="U31" s="57" t="s">
        <v>519</v>
      </c>
      <c r="V31" s="58"/>
      <c r="W31" s="116"/>
      <c r="X31" s="60" t="s">
        <v>97</v>
      </c>
      <c r="AC31" s="22"/>
      <c r="AD31" s="60" t="s">
        <v>486</v>
      </c>
      <c r="AE31" s="88"/>
      <c r="AF31" s="125"/>
      <c r="AG31" s="74" t="s">
        <v>328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ht="24.95" customHeight="1" spans="2:44">
      <c r="B32" s="16" t="s">
        <v>767</v>
      </c>
      <c r="C32" s="61" t="s">
        <v>479</v>
      </c>
      <c r="D32" s="54"/>
      <c r="E32" s="115"/>
      <c r="F32" s="56" t="s">
        <v>270</v>
      </c>
      <c r="G32" s="21"/>
      <c r="H32" s="21"/>
      <c r="I32" s="21"/>
      <c r="J32" s="21"/>
      <c r="K32" s="16" t="s">
        <v>767</v>
      </c>
      <c r="L32" s="56" t="s">
        <v>186</v>
      </c>
      <c r="M32" s="75"/>
      <c r="N32" s="136"/>
      <c r="O32" s="61" t="s">
        <v>169</v>
      </c>
      <c r="T32" s="16" t="s">
        <v>767</v>
      </c>
      <c r="U32" s="61" t="s">
        <v>492</v>
      </c>
      <c r="V32" s="54"/>
      <c r="W32" s="115"/>
      <c r="X32" s="56" t="s">
        <v>72</v>
      </c>
      <c r="Y32" s="21"/>
      <c r="Z32" s="21"/>
      <c r="AA32" s="21"/>
      <c r="AB32" s="21"/>
      <c r="AC32" s="16" t="s">
        <v>767</v>
      </c>
      <c r="AD32" s="56" t="s">
        <v>541</v>
      </c>
      <c r="AE32" s="75"/>
      <c r="AF32" s="136"/>
      <c r="AG32" s="61" t="s">
        <v>215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ht="24.95" customHeight="1" spans="2:44">
      <c r="B33" s="22"/>
      <c r="C33" s="62" t="s">
        <v>186</v>
      </c>
      <c r="D33" s="117"/>
      <c r="E33" s="116"/>
      <c r="F33" s="60" t="s">
        <v>160</v>
      </c>
      <c r="G33" s="21"/>
      <c r="H33" s="21"/>
      <c r="I33" s="21"/>
      <c r="J33" s="21"/>
      <c r="K33" s="22"/>
      <c r="L33" s="60" t="s">
        <v>533</v>
      </c>
      <c r="M33" s="75"/>
      <c r="N33" s="136"/>
      <c r="O33" s="74" t="s">
        <v>531</v>
      </c>
      <c r="T33" s="22"/>
      <c r="U33" s="63" t="s">
        <v>487</v>
      </c>
      <c r="V33" s="117"/>
      <c r="W33" s="116"/>
      <c r="X33" s="60" t="s">
        <v>514</v>
      </c>
      <c r="Y33" s="21"/>
      <c r="Z33" s="21"/>
      <c r="AA33" s="21"/>
      <c r="AB33" s="21"/>
      <c r="AC33" s="22"/>
      <c r="AD33" s="60" t="s">
        <v>530</v>
      </c>
      <c r="AE33" s="75"/>
      <c r="AF33" s="136"/>
      <c r="AG33" s="74" t="s">
        <v>204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ht="24.95" customHeight="1" spans="2:44">
      <c r="B34" s="16" t="s">
        <v>769</v>
      </c>
      <c r="C34" s="63" t="s">
        <v>18</v>
      </c>
      <c r="D34" s="54"/>
      <c r="E34" s="115"/>
      <c r="F34" s="56" t="s">
        <v>409</v>
      </c>
      <c r="K34" s="16" t="s">
        <v>769</v>
      </c>
      <c r="L34" s="56" t="s">
        <v>471</v>
      </c>
      <c r="M34" s="87"/>
      <c r="N34" s="124"/>
      <c r="O34" s="61" t="s">
        <v>130</v>
      </c>
      <c r="T34" s="16" t="s">
        <v>769</v>
      </c>
      <c r="U34" s="53" t="s">
        <v>290</v>
      </c>
      <c r="V34" s="54"/>
      <c r="W34" s="115"/>
      <c r="X34" s="56" t="s">
        <v>140</v>
      </c>
      <c r="AC34" s="16" t="s">
        <v>769</v>
      </c>
      <c r="AD34" s="56" t="s">
        <v>508</v>
      </c>
      <c r="AE34" s="87"/>
      <c r="AF34" s="124"/>
      <c r="AG34" s="61" t="s">
        <v>527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ht="24.95" customHeight="1" spans="2:44">
      <c r="B35" s="22"/>
      <c r="C35" s="57" t="s">
        <v>385</v>
      </c>
      <c r="D35" s="58"/>
      <c r="E35" s="116"/>
      <c r="F35" s="60" t="s">
        <v>489</v>
      </c>
      <c r="K35" s="22"/>
      <c r="L35" s="60" t="s">
        <v>479</v>
      </c>
      <c r="M35" s="88"/>
      <c r="N35" s="125"/>
      <c r="O35" s="74" t="s">
        <v>268</v>
      </c>
      <c r="T35" s="22"/>
      <c r="U35" s="57" t="s">
        <v>508</v>
      </c>
      <c r="V35" s="58"/>
      <c r="W35" s="116"/>
      <c r="X35" s="60" t="s">
        <v>477</v>
      </c>
      <c r="AC35" s="22"/>
      <c r="AD35" s="60" t="s">
        <v>492</v>
      </c>
      <c r="AE35" s="88"/>
      <c r="AF35" s="125"/>
      <c r="AG35" s="74" t="s">
        <v>258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ht="24.95" customHeight="1" spans="2:44">
      <c r="B36" s="16" t="s">
        <v>770</v>
      </c>
      <c r="C36" s="61"/>
      <c r="D36" s="54"/>
      <c r="E36" s="115"/>
      <c r="F36" s="56"/>
      <c r="G36" s="21"/>
      <c r="H36" s="21"/>
      <c r="I36" s="21"/>
      <c r="J36" s="21"/>
      <c r="K36" s="16" t="s">
        <v>770</v>
      </c>
      <c r="L36" s="56"/>
      <c r="M36" s="54"/>
      <c r="N36" s="115"/>
      <c r="O36" s="61"/>
      <c r="T36" s="16" t="s">
        <v>770</v>
      </c>
      <c r="U36" s="61"/>
      <c r="V36" s="54"/>
      <c r="W36" s="115"/>
      <c r="X36" s="56"/>
      <c r="Y36" s="21"/>
      <c r="Z36" s="21"/>
      <c r="AA36" s="21"/>
      <c r="AB36" s="21"/>
      <c r="AC36" s="16" t="s">
        <v>770</v>
      </c>
      <c r="AD36" s="56"/>
      <c r="AE36" s="54"/>
      <c r="AF36" s="115"/>
      <c r="AG36" s="6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ht="24.95" customHeight="1" spans="2:44">
      <c r="B37" s="22"/>
      <c r="C37" s="62"/>
      <c r="D37" s="58"/>
      <c r="E37" s="116"/>
      <c r="F37" s="78"/>
      <c r="G37" s="21"/>
      <c r="H37" s="21"/>
      <c r="I37" s="21"/>
      <c r="J37" s="21"/>
      <c r="K37" s="22"/>
      <c r="L37" s="60"/>
      <c r="M37" s="58"/>
      <c r="N37" s="116"/>
      <c r="O37" s="74"/>
      <c r="T37" s="22"/>
      <c r="U37" s="62" t="s">
        <v>487</v>
      </c>
      <c r="V37" s="83"/>
      <c r="W37" s="128"/>
      <c r="X37" s="60"/>
      <c r="Y37" s="21"/>
      <c r="Z37" s="21"/>
      <c r="AA37" s="21"/>
      <c r="AB37" s="21"/>
      <c r="AC37" s="22"/>
      <c r="AD37" s="60"/>
      <c r="AE37" s="58"/>
      <c r="AF37" s="116"/>
      <c r="AG37" s="74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ht="24.95" customHeight="1" spans="2:44">
      <c r="B38" s="16" t="s">
        <v>771</v>
      </c>
      <c r="C38" s="138"/>
      <c r="D38" s="126"/>
      <c r="E38" s="115"/>
      <c r="F38" s="56"/>
      <c r="G38" s="21"/>
      <c r="H38" s="21"/>
      <c r="I38" s="21"/>
      <c r="J38" s="21"/>
      <c r="K38" s="16" t="s">
        <v>771</v>
      </c>
      <c r="L38" s="56"/>
      <c r="M38" s="126"/>
      <c r="N38" s="115"/>
      <c r="O38" s="61"/>
      <c r="T38" s="16" t="s">
        <v>771</v>
      </c>
      <c r="U38" s="138"/>
      <c r="V38" s="126"/>
      <c r="W38" s="115"/>
      <c r="X38" s="56"/>
      <c r="Y38" s="179"/>
      <c r="Z38" s="21"/>
      <c r="AA38" s="21"/>
      <c r="AB38" s="21"/>
      <c r="AC38" s="16" t="s">
        <v>771</v>
      </c>
      <c r="AD38" s="56"/>
      <c r="AE38" s="126"/>
      <c r="AF38" s="115"/>
      <c r="AG38" s="6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ht="24.95" customHeight="1" spans="2:44">
      <c r="B39" s="22"/>
      <c r="C39" s="169"/>
      <c r="D39" s="117"/>
      <c r="E39" s="116"/>
      <c r="F39" s="80"/>
      <c r="G39" s="21"/>
      <c r="H39" s="21"/>
      <c r="I39" s="21"/>
      <c r="J39" s="21"/>
      <c r="K39" s="22"/>
      <c r="L39" s="60"/>
      <c r="M39" s="117"/>
      <c r="N39" s="116"/>
      <c r="O39" s="74"/>
      <c r="T39" s="22"/>
      <c r="U39" s="177"/>
      <c r="V39" s="117"/>
      <c r="W39" s="116"/>
      <c r="X39" s="80"/>
      <c r="Y39" s="179"/>
      <c r="Z39" s="21"/>
      <c r="AA39" s="21"/>
      <c r="AB39" s="21"/>
      <c r="AC39" s="22"/>
      <c r="AD39" s="60"/>
      <c r="AE39" s="117"/>
      <c r="AF39" s="116"/>
      <c r="AG39" s="74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ht="36" customHeight="1" spans="2:44">
      <c r="B40" s="47" t="s">
        <v>772</v>
      </c>
      <c r="C40" s="104"/>
      <c r="D40" s="105"/>
      <c r="E40" s="106"/>
      <c r="F40" s="107"/>
      <c r="K40" s="103" t="s">
        <v>772</v>
      </c>
      <c r="L40" s="109"/>
      <c r="M40" s="109"/>
      <c r="N40" s="110"/>
      <c r="O40" s="111"/>
      <c r="T40" s="47" t="s">
        <v>772</v>
      </c>
      <c r="U40" s="104"/>
      <c r="V40" s="105"/>
      <c r="W40" s="106"/>
      <c r="X40" s="107"/>
      <c r="Y40" s="179"/>
      <c r="AC40" s="103" t="s">
        <v>772</v>
      </c>
      <c r="AD40" s="109"/>
      <c r="AE40" s="109"/>
      <c r="AF40" s="110"/>
      <c r="AG40" s="11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</row>
    <row r="41" ht="36" customHeight="1" spans="2:44">
      <c r="B41" s="108" t="s">
        <v>776</v>
      </c>
      <c r="C41" s="119"/>
      <c r="D41" s="120"/>
      <c r="E41" s="121"/>
      <c r="F41" s="122"/>
      <c r="K41" s="108" t="s">
        <v>776</v>
      </c>
      <c r="L41" s="142"/>
      <c r="M41" s="120"/>
      <c r="N41" s="143"/>
      <c r="O41" s="122"/>
      <c r="T41" s="108" t="s">
        <v>776</v>
      </c>
      <c r="U41" s="119"/>
      <c r="V41" s="120"/>
      <c r="W41" s="121"/>
      <c r="X41" s="122"/>
      <c r="Y41" s="179"/>
      <c r="AC41" s="108" t="s">
        <v>776</v>
      </c>
      <c r="AD41" s="142"/>
      <c r="AE41" s="120"/>
      <c r="AF41" s="143"/>
      <c r="AG41" s="122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</row>
    <row r="42" ht="57" customHeight="1" spans="2:44">
      <c r="B42" s="47" t="s">
        <v>774</v>
      </c>
      <c r="C42" s="48"/>
      <c r="D42" s="39"/>
      <c r="E42" s="123"/>
      <c r="F42" s="49"/>
      <c r="G42" s="21"/>
      <c r="H42" s="21"/>
      <c r="I42" s="21"/>
      <c r="J42" s="21"/>
      <c r="K42" s="47" t="s">
        <v>774</v>
      </c>
      <c r="L42" s="39"/>
      <c r="M42" s="39"/>
      <c r="N42" s="123"/>
      <c r="O42" s="49"/>
      <c r="T42" s="47" t="s">
        <v>774</v>
      </c>
      <c r="U42" s="48"/>
      <c r="V42" s="39"/>
      <c r="W42" s="123"/>
      <c r="X42" s="49"/>
      <c r="Y42" s="179"/>
      <c r="Z42" s="21"/>
      <c r="AA42" s="21"/>
      <c r="AB42" s="21"/>
      <c r="AC42" s="47" t="s">
        <v>774</v>
      </c>
      <c r="AD42" s="39"/>
      <c r="AE42" s="39"/>
      <c r="AF42" s="123"/>
      <c r="AG42" s="49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ht="9.95" customHeight="1" spans="2:44">
      <c r="B43" s="84"/>
      <c r="C43" s="44"/>
      <c r="D43" s="44"/>
      <c r="E43" s="44"/>
      <c r="F43" s="44"/>
      <c r="G43" s="21"/>
      <c r="H43" s="21"/>
      <c r="I43" s="21"/>
      <c r="J43" s="21"/>
      <c r="K43" s="84"/>
      <c r="L43" s="44"/>
      <c r="M43" s="44"/>
      <c r="N43" s="44"/>
      <c r="O43" s="44"/>
      <c r="T43" s="84"/>
      <c r="U43" s="44"/>
      <c r="V43" s="44"/>
      <c r="W43" s="44"/>
      <c r="X43" s="44"/>
      <c r="Y43" s="179"/>
      <c r="Z43" s="21"/>
      <c r="AA43" s="21"/>
      <c r="AB43" s="21"/>
      <c r="AC43" s="84"/>
      <c r="AD43" s="44"/>
      <c r="AE43" s="44"/>
      <c r="AF43" s="44"/>
      <c r="AG43" s="44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ht="0.75" hidden="1" customHeight="1" spans="2:44">
      <c r="B44" s="84"/>
      <c r="C44" s="44"/>
      <c r="D44" s="44"/>
      <c r="E44" s="44"/>
      <c r="F44" s="44"/>
      <c r="G44" s="21"/>
      <c r="H44" s="21"/>
      <c r="I44" s="21"/>
      <c r="J44" s="21"/>
      <c r="K44" s="84"/>
      <c r="L44" s="44"/>
      <c r="M44" s="44"/>
      <c r="N44" s="44"/>
      <c r="O44" s="44"/>
      <c r="T44" s="84"/>
      <c r="U44" s="44"/>
      <c r="V44" s="44"/>
      <c r="W44" s="44"/>
      <c r="X44" s="44"/>
      <c r="Y44" s="179"/>
      <c r="Z44" s="21"/>
      <c r="AA44" s="21"/>
      <c r="AB44" s="21"/>
      <c r="AC44" s="84"/>
      <c r="AD44" s="44"/>
      <c r="AE44" s="44"/>
      <c r="AF44" s="44"/>
      <c r="AG44" s="44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ht="40.5" customHeight="1" spans="2:35">
      <c r="B45" s="1" t="s">
        <v>757</v>
      </c>
      <c r="C45" s="157" t="s">
        <v>758</v>
      </c>
      <c r="D45" s="158"/>
      <c r="E45" s="159"/>
      <c r="F45" s="159" t="s">
        <v>759</v>
      </c>
      <c r="G45" s="5"/>
      <c r="H45" s="5"/>
      <c r="I45" s="160"/>
      <c r="J45" s="160"/>
      <c r="K45" s="1" t="s">
        <v>760</v>
      </c>
      <c r="L45" s="157" t="s">
        <v>758</v>
      </c>
      <c r="M45" s="158"/>
      <c r="N45" s="159"/>
      <c r="O45" s="159" t="s">
        <v>759</v>
      </c>
      <c r="T45" s="1" t="s">
        <v>757</v>
      </c>
      <c r="U45" s="157" t="s">
        <v>758</v>
      </c>
      <c r="V45" s="158"/>
      <c r="W45" s="159"/>
      <c r="X45" s="159" t="s">
        <v>759</v>
      </c>
      <c r="Y45" s="5"/>
      <c r="Z45" s="5"/>
      <c r="AA45" s="160"/>
      <c r="AB45" s="160"/>
      <c r="AC45" s="1" t="s">
        <v>760</v>
      </c>
      <c r="AD45" s="157" t="s">
        <v>758</v>
      </c>
      <c r="AE45" s="158"/>
      <c r="AF45" s="159"/>
      <c r="AG45" s="159" t="s">
        <v>759</v>
      </c>
      <c r="AI45" s="181"/>
    </row>
    <row r="46" ht="36" customHeight="1" spans="2:35">
      <c r="B46" s="6" t="s">
        <v>761</v>
      </c>
      <c r="C46" s="7" t="s">
        <v>498</v>
      </c>
      <c r="D46" s="8" t="s">
        <v>762</v>
      </c>
      <c r="E46" s="9"/>
      <c r="F46" s="10" t="s">
        <v>502</v>
      </c>
      <c r="K46" s="6" t="s">
        <v>761</v>
      </c>
      <c r="L46" s="7" t="s">
        <v>498</v>
      </c>
      <c r="M46" s="8" t="s">
        <v>762</v>
      </c>
      <c r="N46" s="9"/>
      <c r="O46" s="10" t="s">
        <v>488</v>
      </c>
      <c r="T46" s="6" t="s">
        <v>761</v>
      </c>
      <c r="U46" s="7" t="s">
        <v>488</v>
      </c>
      <c r="V46" s="8" t="s">
        <v>762</v>
      </c>
      <c r="W46" s="9"/>
      <c r="X46" s="10" t="s">
        <v>495</v>
      </c>
      <c r="Y46" s="179"/>
      <c r="AC46" s="6" t="s">
        <v>761</v>
      </c>
      <c r="AD46" s="7" t="s">
        <v>488</v>
      </c>
      <c r="AE46" s="8" t="s">
        <v>762</v>
      </c>
      <c r="AF46" s="9"/>
      <c r="AG46" s="10" t="s">
        <v>498</v>
      </c>
      <c r="AI46" s="182"/>
    </row>
    <row r="47" ht="36" customHeight="1" spans="2:35">
      <c r="B47" s="11"/>
      <c r="C47" s="12" t="s">
        <v>763</v>
      </c>
      <c r="D47" s="13" t="s">
        <v>764</v>
      </c>
      <c r="E47" s="14"/>
      <c r="F47" s="15" t="s">
        <v>763</v>
      </c>
      <c r="K47" s="11"/>
      <c r="L47" s="86" t="s">
        <v>763</v>
      </c>
      <c r="M47" s="13" t="s">
        <v>764</v>
      </c>
      <c r="N47" s="14"/>
      <c r="O47" s="15" t="s">
        <v>763</v>
      </c>
      <c r="T47" s="11"/>
      <c r="U47" s="12" t="s">
        <v>763</v>
      </c>
      <c r="V47" s="13" t="s">
        <v>764</v>
      </c>
      <c r="W47" s="14"/>
      <c r="X47" s="15" t="s">
        <v>763</v>
      </c>
      <c r="Y47" s="179"/>
      <c r="AC47" s="11"/>
      <c r="AD47" s="86" t="s">
        <v>763</v>
      </c>
      <c r="AE47" s="13" t="s">
        <v>764</v>
      </c>
      <c r="AF47" s="14"/>
      <c r="AG47" s="15" t="s">
        <v>763</v>
      </c>
      <c r="AI47" s="181"/>
    </row>
    <row r="48" ht="24.95" customHeight="1" spans="2:35">
      <c r="B48" s="16" t="s">
        <v>765</v>
      </c>
      <c r="C48" s="53" t="s">
        <v>261</v>
      </c>
      <c r="D48" s="54"/>
      <c r="E48" s="115"/>
      <c r="F48" s="56" t="s">
        <v>552</v>
      </c>
      <c r="G48" s="21"/>
      <c r="H48" s="21"/>
      <c r="I48" s="21"/>
      <c r="J48" s="21"/>
      <c r="K48" s="16" t="s">
        <v>765</v>
      </c>
      <c r="L48" s="56" t="s">
        <v>285</v>
      </c>
      <c r="M48" s="87"/>
      <c r="N48" s="124"/>
      <c r="O48" s="61" t="s">
        <v>293</v>
      </c>
      <c r="T48" s="16" t="s">
        <v>765</v>
      </c>
      <c r="U48" s="53" t="s">
        <v>546</v>
      </c>
      <c r="V48" s="54"/>
      <c r="W48" s="115"/>
      <c r="X48" s="56" t="s">
        <v>574</v>
      </c>
      <c r="Y48" s="179"/>
      <c r="Z48" s="21"/>
      <c r="AA48" s="21"/>
      <c r="AB48" s="21"/>
      <c r="AC48" s="16" t="s">
        <v>765</v>
      </c>
      <c r="AD48" s="56" t="s">
        <v>293</v>
      </c>
      <c r="AE48" s="87"/>
      <c r="AF48" s="124"/>
      <c r="AG48" s="61" t="s">
        <v>285</v>
      </c>
      <c r="AI48" s="181"/>
    </row>
    <row r="49" ht="24.95" customHeight="1" spans="2:35">
      <c r="B49" s="22"/>
      <c r="C49" s="57" t="s">
        <v>529</v>
      </c>
      <c r="D49" s="58"/>
      <c r="E49" s="116"/>
      <c r="F49" s="60" t="s">
        <v>533</v>
      </c>
      <c r="K49" s="22"/>
      <c r="L49" s="60" t="s">
        <v>525</v>
      </c>
      <c r="M49" s="88"/>
      <c r="N49" s="125"/>
      <c r="O49" s="74" t="s">
        <v>160</v>
      </c>
      <c r="T49" s="22"/>
      <c r="U49" s="57" t="s">
        <v>189</v>
      </c>
      <c r="V49" s="58"/>
      <c r="W49" s="116"/>
      <c r="X49" s="60" t="s">
        <v>530</v>
      </c>
      <c r="Y49" s="179"/>
      <c r="AC49" s="22"/>
      <c r="AD49" s="60" t="s">
        <v>160</v>
      </c>
      <c r="AE49" s="88"/>
      <c r="AF49" s="125"/>
      <c r="AG49" s="74" t="s">
        <v>525</v>
      </c>
      <c r="AI49" s="183"/>
    </row>
    <row r="50" ht="24.95" customHeight="1" spans="2:35">
      <c r="B50" s="16" t="s">
        <v>766</v>
      </c>
      <c r="C50" s="61" t="s">
        <v>285</v>
      </c>
      <c r="D50" s="54"/>
      <c r="E50" s="115"/>
      <c r="F50" s="56" t="s">
        <v>507</v>
      </c>
      <c r="G50" s="21"/>
      <c r="H50" s="21"/>
      <c r="I50" s="21"/>
      <c r="J50" s="21"/>
      <c r="K50" s="16" t="s">
        <v>766</v>
      </c>
      <c r="L50" s="56" t="s">
        <v>529</v>
      </c>
      <c r="M50" s="87"/>
      <c r="N50" s="124"/>
      <c r="O50" s="61" t="s">
        <v>189</v>
      </c>
      <c r="T50" s="16" t="s">
        <v>766</v>
      </c>
      <c r="U50" s="61" t="s">
        <v>293</v>
      </c>
      <c r="V50" s="54"/>
      <c r="W50" s="115"/>
      <c r="X50" s="56" t="s">
        <v>290</v>
      </c>
      <c r="Y50" s="21"/>
      <c r="Z50" s="21"/>
      <c r="AA50" s="21"/>
      <c r="AB50" s="21"/>
      <c r="AC50" s="16" t="s">
        <v>766</v>
      </c>
      <c r="AD50" s="56" t="s">
        <v>189</v>
      </c>
      <c r="AE50" s="87"/>
      <c r="AF50" s="124"/>
      <c r="AG50" s="61" t="s">
        <v>529</v>
      </c>
      <c r="AI50" s="181"/>
    </row>
    <row r="51" ht="24.95" customHeight="1" spans="2:35">
      <c r="B51" s="22"/>
      <c r="C51" s="62" t="s">
        <v>505</v>
      </c>
      <c r="D51" s="58"/>
      <c r="E51" s="116"/>
      <c r="F51" s="60" t="s">
        <v>479</v>
      </c>
      <c r="K51" s="22"/>
      <c r="L51" s="60" t="s">
        <v>64</v>
      </c>
      <c r="M51" s="88"/>
      <c r="N51" s="125"/>
      <c r="O51" s="74" t="s">
        <v>499</v>
      </c>
      <c r="T51" s="22"/>
      <c r="U51" s="62" t="s">
        <v>270</v>
      </c>
      <c r="V51" s="58"/>
      <c r="W51" s="116"/>
      <c r="X51" s="60" t="s">
        <v>492</v>
      </c>
      <c r="AC51" s="22"/>
      <c r="AD51" s="60" t="s">
        <v>499</v>
      </c>
      <c r="AE51" s="88"/>
      <c r="AF51" s="125"/>
      <c r="AG51" s="74" t="s">
        <v>64</v>
      </c>
      <c r="AI51" s="181"/>
    </row>
    <row r="52" ht="24.95" customHeight="1" spans="2:35">
      <c r="B52" s="16" t="s">
        <v>768</v>
      </c>
      <c r="C52" s="61" t="s">
        <v>521</v>
      </c>
      <c r="D52" s="54"/>
      <c r="E52" s="115"/>
      <c r="F52" s="56" t="s">
        <v>145</v>
      </c>
      <c r="G52" s="21"/>
      <c r="H52" s="21"/>
      <c r="I52" s="21"/>
      <c r="J52" s="21"/>
      <c r="K52" s="16" t="s">
        <v>768</v>
      </c>
      <c r="L52" s="56" t="s">
        <v>513</v>
      </c>
      <c r="M52" s="87"/>
      <c r="N52" s="124"/>
      <c r="O52" s="61" t="s">
        <v>409</v>
      </c>
      <c r="T52" s="16" t="s">
        <v>768</v>
      </c>
      <c r="U52" s="63" t="s">
        <v>123</v>
      </c>
      <c r="V52" s="54"/>
      <c r="W52" s="115"/>
      <c r="X52" s="56" t="s">
        <v>519</v>
      </c>
      <c r="Y52" s="21"/>
      <c r="Z52" s="21"/>
      <c r="AA52" s="21"/>
      <c r="AB52" s="21"/>
      <c r="AC52" s="16" t="s">
        <v>768</v>
      </c>
      <c r="AD52" s="56" t="s">
        <v>409</v>
      </c>
      <c r="AE52" s="87"/>
      <c r="AF52" s="124"/>
      <c r="AG52" s="61" t="s">
        <v>513</v>
      </c>
      <c r="AI52" s="181"/>
    </row>
    <row r="53" ht="24.95" customHeight="1" spans="2:35">
      <c r="B53" s="22"/>
      <c r="C53" s="62" t="s">
        <v>64</v>
      </c>
      <c r="D53" s="58"/>
      <c r="E53" s="116"/>
      <c r="F53" s="60" t="s">
        <v>484</v>
      </c>
      <c r="K53" s="22"/>
      <c r="L53" s="60" t="s">
        <v>411</v>
      </c>
      <c r="M53" s="88"/>
      <c r="N53" s="125"/>
      <c r="O53" s="74" t="s">
        <v>509</v>
      </c>
      <c r="T53" s="22"/>
      <c r="U53" s="57" t="s">
        <v>499</v>
      </c>
      <c r="V53" s="58"/>
      <c r="W53" s="116"/>
      <c r="X53" s="60" t="s">
        <v>486</v>
      </c>
      <c r="AC53" s="22"/>
      <c r="AD53" s="60" t="s">
        <v>509</v>
      </c>
      <c r="AE53" s="88"/>
      <c r="AF53" s="125"/>
      <c r="AG53" s="74" t="s">
        <v>411</v>
      </c>
      <c r="AI53" s="183"/>
    </row>
    <row r="54" ht="24.95" customHeight="1" spans="2:35">
      <c r="B54" s="16" t="s">
        <v>767</v>
      </c>
      <c r="C54" s="63" t="s">
        <v>513</v>
      </c>
      <c r="D54" s="54"/>
      <c r="E54" s="115"/>
      <c r="F54" s="56" t="s">
        <v>18</v>
      </c>
      <c r="G54" s="21"/>
      <c r="H54" s="21"/>
      <c r="I54" s="21"/>
      <c r="J54" s="21"/>
      <c r="K54" s="16" t="s">
        <v>767</v>
      </c>
      <c r="L54" s="56" t="s">
        <v>521</v>
      </c>
      <c r="M54" s="75"/>
      <c r="N54" s="136"/>
      <c r="O54" s="61" t="s">
        <v>123</v>
      </c>
      <c r="T54" s="16" t="s">
        <v>767</v>
      </c>
      <c r="U54" s="61" t="s">
        <v>409</v>
      </c>
      <c r="V54" s="54"/>
      <c r="W54" s="115"/>
      <c r="X54" s="56" t="s">
        <v>541</v>
      </c>
      <c r="Y54" s="21"/>
      <c r="Z54" s="21"/>
      <c r="AA54" s="21"/>
      <c r="AB54" s="21"/>
      <c r="AC54" s="16" t="s">
        <v>767</v>
      </c>
      <c r="AD54" s="56" t="s">
        <v>123</v>
      </c>
      <c r="AE54" s="75"/>
      <c r="AF54" s="136"/>
      <c r="AG54" s="61" t="s">
        <v>521</v>
      </c>
      <c r="AI54" s="181"/>
    </row>
    <row r="55" ht="24.95" customHeight="1" spans="2:33">
      <c r="B55" s="22"/>
      <c r="C55" s="57" t="s">
        <v>525</v>
      </c>
      <c r="D55" s="145"/>
      <c r="E55" s="128"/>
      <c r="F55" s="60" t="s">
        <v>186</v>
      </c>
      <c r="G55" s="21"/>
      <c r="H55" s="21"/>
      <c r="I55" s="21"/>
      <c r="J55" s="21"/>
      <c r="K55" s="22"/>
      <c r="L55" s="60" t="s">
        <v>261</v>
      </c>
      <c r="M55" s="75"/>
      <c r="N55" s="136"/>
      <c r="O55" s="74" t="s">
        <v>546</v>
      </c>
      <c r="T55" s="22"/>
      <c r="U55" s="62" t="s">
        <v>160</v>
      </c>
      <c r="V55" s="117"/>
      <c r="W55" s="116"/>
      <c r="X55" s="60" t="s">
        <v>487</v>
      </c>
      <c r="Y55" s="21"/>
      <c r="Z55" s="21"/>
      <c r="AA55" s="21"/>
      <c r="AB55" s="21"/>
      <c r="AC55" s="22"/>
      <c r="AD55" s="60" t="s">
        <v>546</v>
      </c>
      <c r="AE55" s="75"/>
      <c r="AF55" s="136"/>
      <c r="AG55" s="74" t="s">
        <v>261</v>
      </c>
    </row>
    <row r="56" ht="24.95" customHeight="1" spans="2:35">
      <c r="B56" s="16" t="s">
        <v>769</v>
      </c>
      <c r="C56" s="61" t="s">
        <v>411</v>
      </c>
      <c r="D56" s="54"/>
      <c r="E56" s="115"/>
      <c r="F56" s="56" t="s">
        <v>471</v>
      </c>
      <c r="K56" s="16" t="s">
        <v>769</v>
      </c>
      <c r="L56" s="56" t="s">
        <v>505</v>
      </c>
      <c r="M56" s="87"/>
      <c r="N56" s="124"/>
      <c r="O56" s="61" t="s">
        <v>270</v>
      </c>
      <c r="T56" s="16" t="s">
        <v>769</v>
      </c>
      <c r="U56" s="63" t="s">
        <v>509</v>
      </c>
      <c r="V56" s="54"/>
      <c r="W56" s="115"/>
      <c r="X56" s="56" t="s">
        <v>508</v>
      </c>
      <c r="AC56" s="16" t="s">
        <v>769</v>
      </c>
      <c r="AD56" s="56" t="s">
        <v>270</v>
      </c>
      <c r="AE56" s="87"/>
      <c r="AF56" s="124"/>
      <c r="AG56" s="61" t="s">
        <v>505</v>
      </c>
      <c r="AI56" s="184"/>
    </row>
    <row r="57" ht="24.95" customHeight="1" spans="2:35">
      <c r="B57" s="22"/>
      <c r="C57" s="62" t="s">
        <v>79</v>
      </c>
      <c r="D57" s="58"/>
      <c r="E57" s="116"/>
      <c r="F57" s="60" t="s">
        <v>385</v>
      </c>
      <c r="K57" s="22"/>
      <c r="L57" s="60" t="s">
        <v>79</v>
      </c>
      <c r="M57" s="88"/>
      <c r="N57" s="125"/>
      <c r="O57" s="74" t="s">
        <v>489</v>
      </c>
      <c r="T57" s="22"/>
      <c r="U57" s="57" t="s">
        <v>489</v>
      </c>
      <c r="V57" s="58"/>
      <c r="W57" s="116"/>
      <c r="X57" s="60" t="s">
        <v>496</v>
      </c>
      <c r="AC57" s="22"/>
      <c r="AD57" s="60" t="s">
        <v>489</v>
      </c>
      <c r="AE57" s="88"/>
      <c r="AF57" s="125"/>
      <c r="AG57" s="74" t="s">
        <v>79</v>
      </c>
      <c r="AI57" s="181"/>
    </row>
    <row r="58" ht="24.95" customHeight="1" spans="2:33">
      <c r="B58" s="16" t="s">
        <v>770</v>
      </c>
      <c r="C58" s="63"/>
      <c r="D58" s="54"/>
      <c r="E58" s="115"/>
      <c r="F58" s="56"/>
      <c r="G58" s="21"/>
      <c r="H58" s="21"/>
      <c r="I58" s="21"/>
      <c r="J58" s="21"/>
      <c r="K58" s="16" t="s">
        <v>770</v>
      </c>
      <c r="L58" s="56"/>
      <c r="M58" s="54"/>
      <c r="N58" s="115"/>
      <c r="O58" s="61"/>
      <c r="T58" s="16" t="s">
        <v>770</v>
      </c>
      <c r="U58" s="61"/>
      <c r="V58" s="54"/>
      <c r="W58" s="115"/>
      <c r="X58" s="56"/>
      <c r="Y58" s="21"/>
      <c r="Z58" s="21"/>
      <c r="AA58" s="21"/>
      <c r="AB58" s="21"/>
      <c r="AC58" s="16" t="s">
        <v>770</v>
      </c>
      <c r="AD58" s="56"/>
      <c r="AE58" s="54"/>
      <c r="AF58" s="115"/>
      <c r="AG58" s="61"/>
    </row>
    <row r="59" ht="24.95" customHeight="1" spans="2:33">
      <c r="B59" s="22"/>
      <c r="C59" s="57"/>
      <c r="D59" s="83"/>
      <c r="E59" s="128"/>
      <c r="F59" s="60"/>
      <c r="G59" s="21"/>
      <c r="H59" s="21"/>
      <c r="I59" s="21"/>
      <c r="J59" s="21"/>
      <c r="K59" s="22"/>
      <c r="L59" s="60"/>
      <c r="M59" s="58"/>
      <c r="N59" s="116"/>
      <c r="O59" s="74"/>
      <c r="T59" s="22"/>
      <c r="U59" s="62"/>
      <c r="V59" s="58"/>
      <c r="W59" s="116"/>
      <c r="X59" s="60"/>
      <c r="Y59" s="21"/>
      <c r="Z59" s="21"/>
      <c r="AA59" s="21"/>
      <c r="AB59" s="21"/>
      <c r="AC59" s="22"/>
      <c r="AD59" s="60"/>
      <c r="AE59" s="58"/>
      <c r="AF59" s="116"/>
      <c r="AG59" s="74"/>
    </row>
    <row r="60" ht="24.95" customHeight="1" spans="2:33">
      <c r="B60" s="16" t="s">
        <v>771</v>
      </c>
      <c r="C60" s="61"/>
      <c r="D60" s="126"/>
      <c r="E60" s="170"/>
      <c r="F60" s="171"/>
      <c r="G60" s="21"/>
      <c r="H60" s="21"/>
      <c r="I60" s="21"/>
      <c r="J60" s="21"/>
      <c r="K60" s="16" t="s">
        <v>771</v>
      </c>
      <c r="L60" s="56"/>
      <c r="M60" s="126"/>
      <c r="N60" s="115"/>
      <c r="O60" s="138"/>
      <c r="T60" s="16" t="s">
        <v>771</v>
      </c>
      <c r="U60" s="61"/>
      <c r="V60" s="54"/>
      <c r="W60" s="115"/>
      <c r="X60" s="56"/>
      <c r="Y60" s="21"/>
      <c r="Z60" s="21"/>
      <c r="AA60" s="21"/>
      <c r="AB60" s="21"/>
      <c r="AC60" s="16" t="s">
        <v>771</v>
      </c>
      <c r="AD60" s="56"/>
      <c r="AE60" s="75"/>
      <c r="AF60" s="136"/>
      <c r="AG60" s="138"/>
    </row>
    <row r="61" ht="24.95" customHeight="1" spans="2:33">
      <c r="B61" s="22"/>
      <c r="C61" s="62"/>
      <c r="D61" s="117"/>
      <c r="E61" s="172"/>
      <c r="F61" s="173"/>
      <c r="G61" s="21"/>
      <c r="H61" s="21"/>
      <c r="I61" s="21"/>
      <c r="J61" s="21"/>
      <c r="K61" s="22"/>
      <c r="L61" s="96"/>
      <c r="M61" s="117"/>
      <c r="N61" s="116"/>
      <c r="O61" s="174"/>
      <c r="T61" s="22"/>
      <c r="U61" s="62"/>
      <c r="V61" s="58"/>
      <c r="W61" s="116"/>
      <c r="X61" s="60"/>
      <c r="Y61" s="21"/>
      <c r="Z61" s="21"/>
      <c r="AA61" s="21"/>
      <c r="AB61" s="21"/>
      <c r="AC61" s="22"/>
      <c r="AD61" s="93"/>
      <c r="AE61" s="75"/>
      <c r="AF61" s="136"/>
      <c r="AG61" s="146"/>
    </row>
    <row r="62" ht="36" customHeight="1" spans="2:33">
      <c r="B62" s="47" t="s">
        <v>772</v>
      </c>
      <c r="C62" s="168"/>
      <c r="D62" s="105"/>
      <c r="E62" s="106"/>
      <c r="F62" s="41"/>
      <c r="K62" s="103" t="s">
        <v>772</v>
      </c>
      <c r="L62" s="109"/>
      <c r="M62" s="109"/>
      <c r="N62" s="110"/>
      <c r="O62" s="111"/>
      <c r="T62" s="47" t="s">
        <v>772</v>
      </c>
      <c r="U62" s="168"/>
      <c r="V62" s="39"/>
      <c r="W62" s="118"/>
      <c r="X62" s="41"/>
      <c r="AC62" s="103" t="s">
        <v>772</v>
      </c>
      <c r="AD62" s="109"/>
      <c r="AE62" s="109"/>
      <c r="AF62" s="110"/>
      <c r="AG62" s="111"/>
    </row>
    <row r="63" ht="20.1" customHeight="1" spans="2:33">
      <c r="B63" s="108" t="s">
        <v>776</v>
      </c>
      <c r="C63" s="119"/>
      <c r="D63" s="120"/>
      <c r="E63" s="121"/>
      <c r="F63" s="122"/>
      <c r="K63" s="108" t="s">
        <v>776</v>
      </c>
      <c r="L63" s="142"/>
      <c r="M63" s="120"/>
      <c r="N63" s="143"/>
      <c r="O63" s="122"/>
      <c r="T63" s="108" t="s">
        <v>776</v>
      </c>
      <c r="U63" s="119"/>
      <c r="V63" s="120"/>
      <c r="W63" s="121"/>
      <c r="X63" s="122"/>
      <c r="AC63" s="108" t="s">
        <v>776</v>
      </c>
      <c r="AD63" s="142"/>
      <c r="AE63" s="120"/>
      <c r="AF63" s="143"/>
      <c r="AG63" s="122"/>
    </row>
    <row r="64" ht="20.1" customHeight="1" spans="2:33">
      <c r="B64" s="112"/>
      <c r="C64" s="129"/>
      <c r="D64" s="130"/>
      <c r="E64" s="131"/>
      <c r="F64" s="132"/>
      <c r="K64" s="112"/>
      <c r="L64" s="129"/>
      <c r="M64" s="130"/>
      <c r="N64" s="131"/>
      <c r="O64" s="132"/>
      <c r="T64" s="112"/>
      <c r="U64" s="129"/>
      <c r="V64" s="130"/>
      <c r="W64" s="131"/>
      <c r="X64" s="132"/>
      <c r="AC64" s="112"/>
      <c r="AD64" s="129"/>
      <c r="AE64" s="130"/>
      <c r="AF64" s="131"/>
      <c r="AG64" s="132"/>
    </row>
    <row r="65" ht="30" customHeight="1" spans="2:33">
      <c r="B65" s="108" t="s">
        <v>774</v>
      </c>
      <c r="C65" s="18"/>
      <c r="D65" s="109"/>
      <c r="E65" s="110"/>
      <c r="F65" s="111"/>
      <c r="G65" s="21"/>
      <c r="H65" s="21"/>
      <c r="I65" s="21"/>
      <c r="J65" s="21"/>
      <c r="K65" s="108" t="s">
        <v>774</v>
      </c>
      <c r="L65" s="109"/>
      <c r="M65" s="109"/>
      <c r="N65" s="110"/>
      <c r="O65" s="111"/>
      <c r="T65" s="108" t="s">
        <v>774</v>
      </c>
      <c r="U65" s="18"/>
      <c r="V65" s="109"/>
      <c r="W65" s="110"/>
      <c r="X65" s="111"/>
      <c r="Y65" s="21"/>
      <c r="Z65" s="21"/>
      <c r="AA65" s="21"/>
      <c r="AB65" s="21"/>
      <c r="AC65" s="108" t="s">
        <v>774</v>
      </c>
      <c r="AD65" s="109"/>
      <c r="AE65" s="109"/>
      <c r="AF65" s="110"/>
      <c r="AG65" s="111"/>
    </row>
    <row r="66" ht="30" customHeight="1" spans="2:33">
      <c r="B66" s="103"/>
      <c r="C66" s="24"/>
      <c r="D66" s="105"/>
      <c r="E66" s="113"/>
      <c r="F66" s="114"/>
      <c r="K66" s="103"/>
      <c r="L66" s="105"/>
      <c r="M66" s="105"/>
      <c r="N66" s="113"/>
      <c r="O66" s="114"/>
      <c r="T66" s="103"/>
      <c r="U66" s="24"/>
      <c r="V66" s="105"/>
      <c r="W66" s="113"/>
      <c r="X66" s="114"/>
      <c r="AC66" s="103"/>
      <c r="AD66" s="105"/>
      <c r="AE66" s="105"/>
      <c r="AF66" s="113"/>
      <c r="AG66" s="114"/>
    </row>
    <row r="67" ht="20.1" customHeight="1" spans="2:33">
      <c r="B67" s="84"/>
      <c r="C67" s="44"/>
      <c r="D67" s="44"/>
      <c r="E67" s="44"/>
      <c r="F67" s="44"/>
      <c r="K67" s="84"/>
      <c r="L67" s="44"/>
      <c r="M67" s="44"/>
      <c r="N67" s="44"/>
      <c r="O67" s="44"/>
      <c r="T67" s="84"/>
      <c r="U67" s="44"/>
      <c r="V67" s="44"/>
      <c r="W67" s="44"/>
      <c r="X67" s="44"/>
      <c r="AC67" s="84"/>
      <c r="AD67" s="44"/>
      <c r="AE67" s="44"/>
      <c r="AF67" s="44"/>
      <c r="AG67" s="44"/>
    </row>
    <row r="68" ht="20.1" customHeight="1" spans="2:33">
      <c r="B68" s="84"/>
      <c r="C68" s="44"/>
      <c r="D68" s="44"/>
      <c r="E68" s="44"/>
      <c r="F68" s="44"/>
      <c r="K68" s="84"/>
      <c r="L68" s="44"/>
      <c r="M68" s="44"/>
      <c r="N68" s="44"/>
      <c r="O68" s="44"/>
      <c r="T68" s="84"/>
      <c r="U68" s="44"/>
      <c r="V68" s="44"/>
      <c r="W68" s="44"/>
      <c r="X68" s="44"/>
      <c r="AC68" s="84"/>
      <c r="AD68" s="44"/>
      <c r="AE68" s="44"/>
      <c r="AF68" s="44"/>
      <c r="AG68" s="44"/>
    </row>
    <row r="69" ht="8.25" customHeight="1" spans="2:33">
      <c r="B69" s="84"/>
      <c r="C69" s="44"/>
      <c r="D69" s="44"/>
      <c r="E69" s="44"/>
      <c r="F69" s="44"/>
      <c r="K69" s="84"/>
      <c r="L69" s="44"/>
      <c r="M69" s="44"/>
      <c r="N69" s="44"/>
      <c r="O69" s="44"/>
      <c r="T69" s="84"/>
      <c r="U69" s="44"/>
      <c r="V69" s="44"/>
      <c r="W69" s="44"/>
      <c r="X69" s="44"/>
      <c r="AC69" s="84"/>
      <c r="AD69" s="44"/>
      <c r="AE69" s="44"/>
      <c r="AF69" s="44"/>
      <c r="AG69" s="44"/>
    </row>
    <row r="70" ht="37.5" customHeight="1" spans="2:33">
      <c r="B70" s="1" t="s">
        <v>775</v>
      </c>
      <c r="C70" s="157" t="s">
        <v>758</v>
      </c>
      <c r="D70" s="158"/>
      <c r="E70" s="159"/>
      <c r="F70" s="159" t="s">
        <v>759</v>
      </c>
      <c r="G70" s="5"/>
      <c r="H70" s="5"/>
      <c r="I70" s="160"/>
      <c r="J70" s="160"/>
      <c r="K70" s="1" t="s">
        <v>702</v>
      </c>
      <c r="L70" s="157" t="s">
        <v>758</v>
      </c>
      <c r="M70" s="158"/>
      <c r="N70" s="159"/>
      <c r="O70" s="159" t="s">
        <v>759</v>
      </c>
      <c r="T70" s="1" t="s">
        <v>775</v>
      </c>
      <c r="U70" s="157" t="s">
        <v>758</v>
      </c>
      <c r="V70" s="158"/>
      <c r="W70" s="159"/>
      <c r="X70" s="159" t="s">
        <v>759</v>
      </c>
      <c r="Y70" s="5"/>
      <c r="Z70" s="5"/>
      <c r="AA70" s="160"/>
      <c r="AB70" s="160"/>
      <c r="AC70" s="1" t="s">
        <v>702</v>
      </c>
      <c r="AD70" s="157" t="s">
        <v>758</v>
      </c>
      <c r="AE70" s="158"/>
      <c r="AF70" s="159"/>
      <c r="AG70" s="159" t="s">
        <v>759</v>
      </c>
    </row>
    <row r="71" ht="36" customHeight="1" spans="2:33">
      <c r="B71" s="6" t="s">
        <v>761</v>
      </c>
      <c r="C71" s="7" t="s">
        <v>498</v>
      </c>
      <c r="D71" s="8" t="s">
        <v>762</v>
      </c>
      <c r="E71" s="9"/>
      <c r="F71" s="10" t="s">
        <v>485</v>
      </c>
      <c r="G71" s="45"/>
      <c r="H71" s="21"/>
      <c r="I71" s="21"/>
      <c r="J71" s="140"/>
      <c r="K71" s="6" t="s">
        <v>761</v>
      </c>
      <c r="L71" s="7" t="s">
        <v>498</v>
      </c>
      <c r="M71" s="8" t="s">
        <v>762</v>
      </c>
      <c r="N71" s="9"/>
      <c r="O71" s="10" t="s">
        <v>23</v>
      </c>
      <c r="T71" s="6" t="s">
        <v>761</v>
      </c>
      <c r="U71" s="7" t="s">
        <v>488</v>
      </c>
      <c r="V71" s="8" t="s">
        <v>762</v>
      </c>
      <c r="W71" s="9"/>
      <c r="X71" s="10" t="s">
        <v>502</v>
      </c>
      <c r="AC71" s="6" t="s">
        <v>761</v>
      </c>
      <c r="AD71" s="7" t="s">
        <v>488</v>
      </c>
      <c r="AE71" s="8" t="s">
        <v>762</v>
      </c>
      <c r="AF71" s="9"/>
      <c r="AG71" s="10" t="s">
        <v>520</v>
      </c>
    </row>
    <row r="72" ht="36" customHeight="1" spans="2:33">
      <c r="B72" s="11"/>
      <c r="C72" s="12" t="s">
        <v>763</v>
      </c>
      <c r="D72" s="13" t="s">
        <v>764</v>
      </c>
      <c r="E72" s="14"/>
      <c r="F72" s="15" t="s">
        <v>763</v>
      </c>
      <c r="K72" s="11"/>
      <c r="L72" s="86" t="s">
        <v>763</v>
      </c>
      <c r="M72" s="13" t="s">
        <v>764</v>
      </c>
      <c r="N72" s="14"/>
      <c r="O72" s="15" t="s">
        <v>763</v>
      </c>
      <c r="T72" s="11"/>
      <c r="U72" s="12" t="s">
        <v>763</v>
      </c>
      <c r="V72" s="13" t="s">
        <v>764</v>
      </c>
      <c r="W72" s="14"/>
      <c r="X72" s="15" t="s">
        <v>763</v>
      </c>
      <c r="AC72" s="11"/>
      <c r="AD72" s="86" t="s">
        <v>763</v>
      </c>
      <c r="AE72" s="13" t="s">
        <v>764</v>
      </c>
      <c r="AF72" s="14"/>
      <c r="AG72" s="15" t="s">
        <v>763</v>
      </c>
    </row>
    <row r="73" ht="24.95" customHeight="1" spans="2:33">
      <c r="B73" s="16" t="s">
        <v>765</v>
      </c>
      <c r="C73" s="185" t="s">
        <v>261</v>
      </c>
      <c r="D73" s="54"/>
      <c r="E73" s="115"/>
      <c r="F73" s="56" t="s">
        <v>544</v>
      </c>
      <c r="G73" s="21"/>
      <c r="H73" s="21"/>
      <c r="I73" s="21"/>
      <c r="J73" s="21"/>
      <c r="K73" s="16" t="s">
        <v>765</v>
      </c>
      <c r="L73" s="56" t="s">
        <v>285</v>
      </c>
      <c r="M73" s="87"/>
      <c r="N73" s="124"/>
      <c r="O73" s="61" t="s">
        <v>514</v>
      </c>
      <c r="T73" s="16" t="s">
        <v>765</v>
      </c>
      <c r="U73" s="17" t="s">
        <v>546</v>
      </c>
      <c r="V73" s="149"/>
      <c r="W73" s="150"/>
      <c r="X73" s="20" t="s">
        <v>552</v>
      </c>
      <c r="Y73" s="21"/>
      <c r="Z73" s="21"/>
      <c r="AA73" s="21"/>
      <c r="AB73" s="21"/>
      <c r="AC73" s="16" t="s">
        <v>765</v>
      </c>
      <c r="AD73" s="56" t="s">
        <v>293</v>
      </c>
      <c r="AE73" s="87"/>
      <c r="AF73" s="124"/>
      <c r="AG73" s="61" t="s">
        <v>303</v>
      </c>
    </row>
    <row r="74" ht="24.95" customHeight="1" spans="2:33">
      <c r="B74" s="22"/>
      <c r="C74" s="186" t="s">
        <v>64</v>
      </c>
      <c r="D74" s="58"/>
      <c r="E74" s="116"/>
      <c r="F74" s="60" t="s">
        <v>503</v>
      </c>
      <c r="K74" s="22"/>
      <c r="L74" s="60" t="s">
        <v>261</v>
      </c>
      <c r="M74" s="88"/>
      <c r="N74" s="125"/>
      <c r="O74" s="74" t="s">
        <v>550</v>
      </c>
      <c r="T74" s="22"/>
      <c r="U74" s="23" t="s">
        <v>499</v>
      </c>
      <c r="V74" s="151"/>
      <c r="W74" s="152"/>
      <c r="X74" s="26" t="s">
        <v>484</v>
      </c>
      <c r="AC74" s="22"/>
      <c r="AD74" s="60" t="s">
        <v>546</v>
      </c>
      <c r="AE74" s="88"/>
      <c r="AF74" s="125"/>
      <c r="AG74" s="74" t="s">
        <v>167</v>
      </c>
    </row>
    <row r="75" ht="24.95" customHeight="1" spans="2:33">
      <c r="B75" s="16" t="s">
        <v>766</v>
      </c>
      <c r="C75" s="63" t="s">
        <v>285</v>
      </c>
      <c r="D75" s="54"/>
      <c r="E75" s="115"/>
      <c r="F75" s="56" t="s">
        <v>512</v>
      </c>
      <c r="G75" s="21"/>
      <c r="H75" s="21"/>
      <c r="I75" s="21"/>
      <c r="J75" s="21"/>
      <c r="K75" s="16" t="s">
        <v>766</v>
      </c>
      <c r="L75" s="56" t="s">
        <v>525</v>
      </c>
      <c r="M75" s="87"/>
      <c r="N75" s="124"/>
      <c r="O75" s="61" t="s">
        <v>140</v>
      </c>
      <c r="T75" s="16" t="s">
        <v>766</v>
      </c>
      <c r="U75" s="27" t="s">
        <v>777</v>
      </c>
      <c r="V75" s="149"/>
      <c r="W75" s="150"/>
      <c r="X75" s="20" t="s">
        <v>471</v>
      </c>
      <c r="Y75" s="21"/>
      <c r="Z75" s="21"/>
      <c r="AA75" s="21"/>
      <c r="AB75" s="21"/>
      <c r="AC75" s="16" t="s">
        <v>766</v>
      </c>
      <c r="AD75" s="56" t="s">
        <v>270</v>
      </c>
      <c r="AE75" s="87"/>
      <c r="AF75" s="124"/>
      <c r="AG75" s="61" t="s">
        <v>230</v>
      </c>
    </row>
    <row r="76" ht="24.95" customHeight="1" spans="2:33">
      <c r="B76" s="22"/>
      <c r="C76" s="53" t="s">
        <v>79</v>
      </c>
      <c r="D76" s="58"/>
      <c r="E76" s="116"/>
      <c r="F76" s="60" t="s">
        <v>482</v>
      </c>
      <c r="K76" s="22"/>
      <c r="L76" s="60" t="s">
        <v>521</v>
      </c>
      <c r="M76" s="88"/>
      <c r="N76" s="125"/>
      <c r="O76" s="74" t="s">
        <v>97</v>
      </c>
      <c r="T76" s="22"/>
      <c r="U76" s="30" t="s">
        <v>293</v>
      </c>
      <c r="V76" s="151"/>
      <c r="W76" s="152"/>
      <c r="X76" s="26" t="s">
        <v>507</v>
      </c>
      <c r="AC76" s="22"/>
      <c r="AD76" s="60" t="s">
        <v>123</v>
      </c>
      <c r="AE76" s="88"/>
      <c r="AF76" s="125"/>
      <c r="AG76" s="74" t="s">
        <v>515</v>
      </c>
    </row>
    <row r="77" ht="24.95" customHeight="1" spans="2:33">
      <c r="B77" s="16" t="s">
        <v>768</v>
      </c>
      <c r="C77" s="185" t="s">
        <v>529</v>
      </c>
      <c r="D77" s="54"/>
      <c r="E77" s="115"/>
      <c r="F77" s="56" t="s">
        <v>531</v>
      </c>
      <c r="G77" s="21"/>
      <c r="H77" s="21"/>
      <c r="I77" s="21"/>
      <c r="J77" s="21"/>
      <c r="K77" s="16" t="s">
        <v>768</v>
      </c>
      <c r="L77" s="56" t="s">
        <v>79</v>
      </c>
      <c r="M77" s="87"/>
      <c r="N77" s="124"/>
      <c r="O77" s="61" t="s">
        <v>72</v>
      </c>
      <c r="T77" s="16" t="s">
        <v>768</v>
      </c>
      <c r="U77" s="33" t="s">
        <v>189</v>
      </c>
      <c r="V77" s="149"/>
      <c r="W77" s="150"/>
      <c r="X77" s="20" t="s">
        <v>533</v>
      </c>
      <c r="Y77" s="21"/>
      <c r="Z77" s="21"/>
      <c r="AA77" s="21"/>
      <c r="AB77" s="21"/>
      <c r="AC77" s="16" t="s">
        <v>768</v>
      </c>
      <c r="AD77" s="56" t="s">
        <v>489</v>
      </c>
      <c r="AE77" s="87"/>
      <c r="AF77" s="124"/>
      <c r="AG77" s="61" t="s">
        <v>576</v>
      </c>
    </row>
    <row r="78" ht="24.95" customHeight="1" spans="2:33">
      <c r="B78" s="22"/>
      <c r="C78" s="186" t="s">
        <v>521</v>
      </c>
      <c r="D78" s="58"/>
      <c r="E78" s="116"/>
      <c r="F78" s="60" t="s">
        <v>475</v>
      </c>
      <c r="K78" s="22"/>
      <c r="L78" s="60" t="s">
        <v>64</v>
      </c>
      <c r="M78" s="88"/>
      <c r="N78" s="125"/>
      <c r="O78" s="74" t="s">
        <v>506</v>
      </c>
      <c r="T78" s="22"/>
      <c r="U78" s="23" t="s">
        <v>123</v>
      </c>
      <c r="V78" s="151"/>
      <c r="W78" s="152"/>
      <c r="X78" s="26" t="s">
        <v>145</v>
      </c>
      <c r="AC78" s="22"/>
      <c r="AD78" s="60" t="s">
        <v>189</v>
      </c>
      <c r="AE78" s="88"/>
      <c r="AF78" s="125"/>
      <c r="AG78" s="74" t="s">
        <v>494</v>
      </c>
    </row>
    <row r="79" ht="24.95" customHeight="1" spans="2:33">
      <c r="B79" s="16" t="s">
        <v>767</v>
      </c>
      <c r="C79" s="53" t="s">
        <v>505</v>
      </c>
      <c r="D79" s="54"/>
      <c r="E79" s="115"/>
      <c r="F79" s="56" t="s">
        <v>268</v>
      </c>
      <c r="G79" s="21"/>
      <c r="H79" s="21"/>
      <c r="I79" s="21"/>
      <c r="J79" s="21" t="s">
        <v>479</v>
      </c>
      <c r="K79" s="16" t="s">
        <v>767</v>
      </c>
      <c r="L79" s="56" t="s">
        <v>513</v>
      </c>
      <c r="M79" s="75"/>
      <c r="N79" s="136"/>
      <c r="O79" s="61" t="s">
        <v>206</v>
      </c>
      <c r="T79" s="16" t="s">
        <v>767</v>
      </c>
      <c r="U79" s="27" t="s">
        <v>270</v>
      </c>
      <c r="V79" s="149"/>
      <c r="W79" s="150"/>
      <c r="X79" s="20" t="s">
        <v>479</v>
      </c>
      <c r="Y79" s="21"/>
      <c r="Z79" s="21"/>
      <c r="AA79" s="21"/>
      <c r="AB79" s="21"/>
      <c r="AC79" s="16" t="s">
        <v>767</v>
      </c>
      <c r="AD79" s="56" t="s">
        <v>409</v>
      </c>
      <c r="AE79" s="75"/>
      <c r="AF79" s="136"/>
      <c r="AG79" s="61" t="s">
        <v>549</v>
      </c>
    </row>
    <row r="80" ht="24.95" customHeight="1" spans="2:33">
      <c r="B80" s="22"/>
      <c r="C80" s="53" t="s">
        <v>513</v>
      </c>
      <c r="D80" s="117"/>
      <c r="E80" s="116"/>
      <c r="F80" s="60" t="s">
        <v>537</v>
      </c>
      <c r="G80" s="21"/>
      <c r="H80" s="21"/>
      <c r="I80" s="21"/>
      <c r="J80" s="21"/>
      <c r="K80" s="22"/>
      <c r="L80" s="60" t="s">
        <v>529</v>
      </c>
      <c r="M80" s="75"/>
      <c r="N80" s="136"/>
      <c r="O80" s="74" t="s">
        <v>535</v>
      </c>
      <c r="T80" s="22"/>
      <c r="U80" s="30" t="s">
        <v>160</v>
      </c>
      <c r="V80" s="153"/>
      <c r="W80" s="152"/>
      <c r="X80" s="26" t="s">
        <v>186</v>
      </c>
      <c r="Y80" s="21"/>
      <c r="Z80" s="21"/>
      <c r="AA80" s="21"/>
      <c r="AB80" s="21"/>
      <c r="AC80" s="22"/>
      <c r="AD80" s="60" t="s">
        <v>499</v>
      </c>
      <c r="AE80" s="75"/>
      <c r="AF80" s="136"/>
      <c r="AG80" s="74" t="s">
        <v>470</v>
      </c>
    </row>
    <row r="81" ht="24.95" customHeight="1" spans="2:33">
      <c r="B81" s="16" t="s">
        <v>769</v>
      </c>
      <c r="C81" s="187" t="s">
        <v>525</v>
      </c>
      <c r="D81" s="54"/>
      <c r="E81" s="115"/>
      <c r="F81" s="56" t="s">
        <v>169</v>
      </c>
      <c r="K81" s="16" t="s">
        <v>769</v>
      </c>
      <c r="L81" s="56" t="s">
        <v>411</v>
      </c>
      <c r="M81" s="87"/>
      <c r="N81" s="124"/>
      <c r="O81" s="61" t="s">
        <v>477</v>
      </c>
      <c r="T81" s="16" t="s">
        <v>769</v>
      </c>
      <c r="U81" s="33" t="s">
        <v>409</v>
      </c>
      <c r="V81" s="149"/>
      <c r="W81" s="150"/>
      <c r="X81" s="20" t="s">
        <v>18</v>
      </c>
      <c r="AC81" s="16" t="s">
        <v>769</v>
      </c>
      <c r="AD81" s="56" t="s">
        <v>160</v>
      </c>
      <c r="AE81" s="87"/>
      <c r="AF81" s="124"/>
      <c r="AG81" s="61" t="s">
        <v>350</v>
      </c>
    </row>
    <row r="82" ht="24.95" customHeight="1" spans="2:33">
      <c r="B82" s="22"/>
      <c r="C82" s="186" t="s">
        <v>411</v>
      </c>
      <c r="D82" s="58"/>
      <c r="E82" s="116"/>
      <c r="F82" s="60" t="s">
        <v>130</v>
      </c>
      <c r="K82" s="22"/>
      <c r="L82" s="60" t="s">
        <v>505</v>
      </c>
      <c r="M82" s="88"/>
      <c r="N82" s="125"/>
      <c r="O82" s="74" t="s">
        <v>474</v>
      </c>
      <c r="T82" s="22"/>
      <c r="U82" s="23" t="s">
        <v>489</v>
      </c>
      <c r="V82" s="151"/>
      <c r="W82" s="152"/>
      <c r="X82" s="26" t="s">
        <v>385</v>
      </c>
      <c r="AC82" s="22"/>
      <c r="AD82" s="60" t="s">
        <v>509</v>
      </c>
      <c r="AE82" s="88"/>
      <c r="AF82" s="125"/>
      <c r="AG82" s="74" t="s">
        <v>121</v>
      </c>
    </row>
    <row r="83" ht="24.95" customHeight="1" spans="2:33">
      <c r="B83" s="16" t="s">
        <v>770</v>
      </c>
      <c r="C83" s="53"/>
      <c r="D83" s="54"/>
      <c r="E83" s="115"/>
      <c r="F83" s="56"/>
      <c r="G83" s="21"/>
      <c r="H83" s="21"/>
      <c r="I83" s="21"/>
      <c r="J83" s="21"/>
      <c r="K83" s="16" t="s">
        <v>770</v>
      </c>
      <c r="L83" s="56"/>
      <c r="M83" s="54"/>
      <c r="N83" s="115"/>
      <c r="O83" s="61"/>
      <c r="T83" s="16" t="s">
        <v>770</v>
      </c>
      <c r="U83" s="27"/>
      <c r="V83" s="149"/>
      <c r="W83" s="150"/>
      <c r="X83" s="20"/>
      <c r="Y83" s="21"/>
      <c r="Z83" s="21"/>
      <c r="AA83" s="21"/>
      <c r="AB83" s="21"/>
      <c r="AC83" s="16" t="s">
        <v>770</v>
      </c>
      <c r="AD83" s="56"/>
      <c r="AE83" s="54"/>
      <c r="AF83" s="115"/>
      <c r="AG83" s="61"/>
    </row>
    <row r="84" ht="24.95" customHeight="1" spans="2:33">
      <c r="B84" s="22"/>
      <c r="C84" s="53"/>
      <c r="D84" s="83"/>
      <c r="E84" s="128"/>
      <c r="F84" s="60"/>
      <c r="G84" s="21"/>
      <c r="H84" s="21"/>
      <c r="I84" s="21"/>
      <c r="J84" s="21"/>
      <c r="K84" s="22"/>
      <c r="L84" s="60"/>
      <c r="M84" s="58"/>
      <c r="N84" s="116"/>
      <c r="O84" s="74"/>
      <c r="T84" s="22"/>
      <c r="U84" s="30"/>
      <c r="V84" s="188"/>
      <c r="W84" s="189"/>
      <c r="X84" s="163"/>
      <c r="Y84" s="21"/>
      <c r="Z84" s="21"/>
      <c r="AA84" s="21"/>
      <c r="AB84" s="21"/>
      <c r="AC84" s="22"/>
      <c r="AD84" s="60"/>
      <c r="AE84" s="58"/>
      <c r="AF84" s="116"/>
      <c r="AG84" s="74"/>
    </row>
    <row r="85" ht="24.95" customHeight="1" spans="2:33">
      <c r="B85" s="16" t="s">
        <v>771</v>
      </c>
      <c r="C85" s="138"/>
      <c r="D85" s="54"/>
      <c r="E85" s="115"/>
      <c r="F85" s="56"/>
      <c r="G85" s="21"/>
      <c r="H85" s="21"/>
      <c r="I85" s="21"/>
      <c r="J85" s="21"/>
      <c r="K85" s="16" t="s">
        <v>771</v>
      </c>
      <c r="L85" s="56"/>
      <c r="M85" s="126"/>
      <c r="N85" s="115"/>
      <c r="O85" s="61"/>
      <c r="T85" s="16" t="s">
        <v>771</v>
      </c>
      <c r="U85" s="190"/>
      <c r="V85" s="191"/>
      <c r="W85" s="192"/>
      <c r="X85" s="193"/>
      <c r="Y85" s="21"/>
      <c r="Z85" s="21"/>
      <c r="AA85" s="21"/>
      <c r="AB85" s="21"/>
      <c r="AC85" s="16" t="s">
        <v>771</v>
      </c>
      <c r="AD85" s="56"/>
      <c r="AE85" s="75"/>
      <c r="AF85" s="136"/>
      <c r="AG85" s="61"/>
    </row>
    <row r="86" ht="24.95" customHeight="1" spans="2:33">
      <c r="B86" s="22"/>
      <c r="C86" s="177"/>
      <c r="D86" s="58"/>
      <c r="E86" s="116"/>
      <c r="F86" s="80"/>
      <c r="G86" s="21"/>
      <c r="H86" s="21"/>
      <c r="I86" s="21"/>
      <c r="J86" s="21"/>
      <c r="K86" s="22"/>
      <c r="L86" s="60"/>
      <c r="M86" s="117"/>
      <c r="N86" s="116"/>
      <c r="O86" s="74"/>
      <c r="T86" s="22"/>
      <c r="U86" s="194"/>
      <c r="V86" s="153"/>
      <c r="W86" s="195"/>
      <c r="X86" s="196"/>
      <c r="Y86" s="21"/>
      <c r="Z86" s="21"/>
      <c r="AA86" s="21"/>
      <c r="AB86" s="21"/>
      <c r="AC86" s="22"/>
      <c r="AD86" s="60"/>
      <c r="AE86" s="75"/>
      <c r="AF86" s="136"/>
      <c r="AG86" s="74"/>
    </row>
    <row r="87" ht="43.5" customHeight="1" spans="2:33">
      <c r="B87" s="47" t="s">
        <v>772</v>
      </c>
      <c r="C87" s="104"/>
      <c r="D87" s="105"/>
      <c r="E87" s="106"/>
      <c r="F87" s="107"/>
      <c r="K87" s="103" t="s">
        <v>772</v>
      </c>
      <c r="L87" s="109"/>
      <c r="M87" s="109"/>
      <c r="N87" s="110"/>
      <c r="O87" s="111"/>
      <c r="T87" s="103" t="s">
        <v>772</v>
      </c>
      <c r="U87" s="104"/>
      <c r="V87" s="105"/>
      <c r="W87" s="106"/>
      <c r="X87" s="107"/>
      <c r="AC87" s="103" t="s">
        <v>772</v>
      </c>
      <c r="AD87" s="109"/>
      <c r="AE87" s="109"/>
      <c r="AF87" s="110"/>
      <c r="AG87" s="111"/>
    </row>
    <row r="88" ht="43.5" customHeight="1" spans="2:33">
      <c r="B88" s="108" t="s">
        <v>776</v>
      </c>
      <c r="C88" s="119"/>
      <c r="D88" s="120"/>
      <c r="E88" s="121"/>
      <c r="F88" s="122"/>
      <c r="K88" s="108" t="s">
        <v>776</v>
      </c>
      <c r="L88" s="142"/>
      <c r="M88" s="120"/>
      <c r="N88" s="143"/>
      <c r="O88" s="122"/>
      <c r="T88" s="108" t="s">
        <v>776</v>
      </c>
      <c r="U88" s="119"/>
      <c r="V88" s="120"/>
      <c r="W88" s="121"/>
      <c r="X88" s="122"/>
      <c r="AC88" s="108" t="s">
        <v>776</v>
      </c>
      <c r="AD88" s="142"/>
      <c r="AE88" s="120"/>
      <c r="AF88" s="143"/>
      <c r="AG88" s="122"/>
    </row>
    <row r="89" ht="43.5" customHeight="1" spans="2:33">
      <c r="B89" s="47" t="s">
        <v>774</v>
      </c>
      <c r="C89" s="48"/>
      <c r="D89" s="39"/>
      <c r="E89" s="123"/>
      <c r="F89" s="49"/>
      <c r="G89" s="21"/>
      <c r="H89" s="21"/>
      <c r="I89" s="21"/>
      <c r="J89" s="21"/>
      <c r="K89" s="47" t="s">
        <v>774</v>
      </c>
      <c r="L89" s="39"/>
      <c r="M89" s="39"/>
      <c r="N89" s="123"/>
      <c r="O89" s="49"/>
      <c r="T89" s="47" t="s">
        <v>774</v>
      </c>
      <c r="U89" s="48"/>
      <c r="V89" s="39"/>
      <c r="W89" s="123"/>
      <c r="X89" s="49"/>
      <c r="Y89" s="21"/>
      <c r="Z89" s="21"/>
      <c r="AA89" s="21"/>
      <c r="AB89" s="21"/>
      <c r="AC89" s="47" t="s">
        <v>774</v>
      </c>
      <c r="AD89" s="39"/>
      <c r="AE89" s="39"/>
      <c r="AF89" s="123"/>
      <c r="AG89" s="49"/>
    </row>
    <row r="90" spans="2:1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</sheetData>
  <mergeCells count="143">
    <mergeCell ref="C1:D1"/>
    <mergeCell ref="L1:M1"/>
    <mergeCell ref="U1:V1"/>
    <mergeCell ref="AD1:AE1"/>
    <mergeCell ref="D2:E2"/>
    <mergeCell ref="M2:N2"/>
    <mergeCell ref="V2:W2"/>
    <mergeCell ref="AE2:AF2"/>
    <mergeCell ref="D3:E3"/>
    <mergeCell ref="M3:N3"/>
    <mergeCell ref="V3:W3"/>
    <mergeCell ref="AE3:AF3"/>
    <mergeCell ref="C23:D23"/>
    <mergeCell ref="L23:M23"/>
    <mergeCell ref="U23:V23"/>
    <mergeCell ref="AD23:AE23"/>
    <mergeCell ref="C45:D45"/>
    <mergeCell ref="L45:M45"/>
    <mergeCell ref="U45:V45"/>
    <mergeCell ref="AD45:AE45"/>
    <mergeCell ref="D46:E46"/>
    <mergeCell ref="M46:N46"/>
    <mergeCell ref="V46:W46"/>
    <mergeCell ref="AE46:AF46"/>
    <mergeCell ref="D47:E47"/>
    <mergeCell ref="M47:N47"/>
    <mergeCell ref="V47:W47"/>
    <mergeCell ref="AE47:AF47"/>
    <mergeCell ref="C70:D70"/>
    <mergeCell ref="L70:M70"/>
    <mergeCell ref="U70:V70"/>
    <mergeCell ref="AD70:AE70"/>
    <mergeCell ref="B4:B5"/>
    <mergeCell ref="B6:B7"/>
    <mergeCell ref="B8:B9"/>
    <mergeCell ref="B10:B11"/>
    <mergeCell ref="B12:B13"/>
    <mergeCell ref="B14:B15"/>
    <mergeCell ref="B16:B17"/>
    <mergeCell ref="B20:B21"/>
    <mergeCell ref="B36:B37"/>
    <mergeCell ref="B38:B39"/>
    <mergeCell ref="B48:B49"/>
    <mergeCell ref="B50:B51"/>
    <mergeCell ref="B52:B53"/>
    <mergeCell ref="B54:B55"/>
    <mergeCell ref="B56:B57"/>
    <mergeCell ref="B58:B59"/>
    <mergeCell ref="B60:B61"/>
    <mergeCell ref="B63:B64"/>
    <mergeCell ref="B65:B66"/>
    <mergeCell ref="B73:B74"/>
    <mergeCell ref="B75:B76"/>
    <mergeCell ref="B77:B78"/>
    <mergeCell ref="B79:B80"/>
    <mergeCell ref="B81:B82"/>
    <mergeCell ref="B83:B84"/>
    <mergeCell ref="B85:B86"/>
    <mergeCell ref="K4:K5"/>
    <mergeCell ref="K6:K7"/>
    <mergeCell ref="K8:K9"/>
    <mergeCell ref="K10:K11"/>
    <mergeCell ref="K12:K13"/>
    <mergeCell ref="K14:K15"/>
    <mergeCell ref="K16:K17"/>
    <mergeCell ref="K20:K21"/>
    <mergeCell ref="K36:K37"/>
    <mergeCell ref="K38:K39"/>
    <mergeCell ref="K48:K49"/>
    <mergeCell ref="K50:K51"/>
    <mergeCell ref="K52:K53"/>
    <mergeCell ref="K54:K55"/>
    <mergeCell ref="K56:K57"/>
    <mergeCell ref="K58:K59"/>
    <mergeCell ref="K60:K61"/>
    <mergeCell ref="K63:K64"/>
    <mergeCell ref="K65:K66"/>
    <mergeCell ref="K73:K74"/>
    <mergeCell ref="K75:K76"/>
    <mergeCell ref="K77:K78"/>
    <mergeCell ref="K79:K80"/>
    <mergeCell ref="K81:K82"/>
    <mergeCell ref="K83:K84"/>
    <mergeCell ref="K85:K86"/>
    <mergeCell ref="L63:L64"/>
    <mergeCell ref="T4:T5"/>
    <mergeCell ref="T6:T7"/>
    <mergeCell ref="T8:T9"/>
    <mergeCell ref="T10:T11"/>
    <mergeCell ref="T12:T13"/>
    <mergeCell ref="T14:T15"/>
    <mergeCell ref="T16:T17"/>
    <mergeCell ref="T20:T21"/>
    <mergeCell ref="T36:T37"/>
    <mergeCell ref="T38:T39"/>
    <mergeCell ref="T48:T49"/>
    <mergeCell ref="T50:T51"/>
    <mergeCell ref="T52:T53"/>
    <mergeCell ref="T54:T55"/>
    <mergeCell ref="T56:T57"/>
    <mergeCell ref="T58:T59"/>
    <mergeCell ref="T60:T61"/>
    <mergeCell ref="T63:T64"/>
    <mergeCell ref="T65:T66"/>
    <mergeCell ref="T73:T74"/>
    <mergeCell ref="T75:T76"/>
    <mergeCell ref="T77:T78"/>
    <mergeCell ref="T79:T80"/>
    <mergeCell ref="T81:T82"/>
    <mergeCell ref="T83:T84"/>
    <mergeCell ref="T85:T86"/>
    <mergeCell ref="Y48:Y49"/>
    <mergeCell ref="AC4:AC5"/>
    <mergeCell ref="AC6:AC7"/>
    <mergeCell ref="AC8:AC9"/>
    <mergeCell ref="AC10:AC11"/>
    <mergeCell ref="AC12:AC13"/>
    <mergeCell ref="AC14:AC15"/>
    <mergeCell ref="AC16:AC17"/>
    <mergeCell ref="AC20:AC21"/>
    <mergeCell ref="AC36:AC37"/>
    <mergeCell ref="AC38:AC39"/>
    <mergeCell ref="AC48:AC49"/>
    <mergeCell ref="AC50:AC51"/>
    <mergeCell ref="AC52:AC53"/>
    <mergeCell ref="AC54:AC55"/>
    <mergeCell ref="AC56:AC57"/>
    <mergeCell ref="AC58:AC59"/>
    <mergeCell ref="AC60:AC61"/>
    <mergeCell ref="AC63:AC64"/>
    <mergeCell ref="AC65:AC66"/>
    <mergeCell ref="AC73:AC74"/>
    <mergeCell ref="AC75:AC76"/>
    <mergeCell ref="AC77:AC78"/>
    <mergeCell ref="AC79:AC80"/>
    <mergeCell ref="AC81:AC82"/>
    <mergeCell ref="AC83:AC84"/>
    <mergeCell ref="AC85:AC86"/>
    <mergeCell ref="AD63:AD64"/>
    <mergeCell ref="C63:D64"/>
    <mergeCell ref="E63:F64"/>
    <mergeCell ref="U63:V64"/>
    <mergeCell ref="W63:X64"/>
  </mergeCells>
  <conditionalFormatting sqref="X26:X27 X30:X31 AD26:AD31 AD34:AD35 X34:X35 X73:X74 X77:X78 AD73:AD78 AD81:AD82 X81:X82">
    <cfRule type="expression" dxfId="159" priority="1" stopIfTrue="1">
      <formula>#REF!&gt;1</formula>
    </cfRule>
  </conditionalFormatting>
  <conditionalFormatting sqref="F6:F7 X6:X7 AD6:AD7 F14:F17 F10:F11 X14:X17 X10:X11 AD14:AD15 AD10:AD11 L6:L15 F28:F29 X28:X29 F36:F37 F32:F33 X36:X37 X32:X33 L28:L39 AD36:AD39 AD32:AD33 X75:X76 F75:F76 X83:X84 X79:X80 F83:F84 F79:F80 L75:L86 AD48:AD49 AD52:AD53 AI50:AI51 F50:F51 L50:L51 AD56:AD57 AI57 AI54 F58:F61 F54:F55 L58:L59 L54:L55 X48:X61">
    <cfRule type="expression" dxfId="160" priority="2" stopIfTrue="1">
      <formula>#REF!&gt;1</formula>
    </cfRule>
  </conditionalFormatting>
  <conditionalFormatting sqref="F48:F49 L48:L49 L52:L53 F52:F53 F56:F57 L56:L57">
    <cfRule type="expression" dxfId="161" priority="3" stopIfTrue="1">
      <formula>#REF!&gt;1</formula>
    </cfRule>
  </conditionalFormatting>
  <conditionalFormatting sqref="AI52 AI45 AI47:AI48">
    <cfRule type="expression" dxfId="162" priority="4" stopIfTrue="1">
      <formula>#REF!&gt;1</formula>
    </cfRule>
  </conditionalFormatting>
  <conditionalFormatting sqref="F4:F5 L4:L5 X4:X5 AD4:AD5 AD8:AD9 X8:X9 F8:F9 F12:F13 X12:X13 AD12:AD13">
    <cfRule type="expression" dxfId="163" priority="5" stopIfTrue="1">
      <formula>#REF!&gt;1</formula>
    </cfRule>
  </conditionalFormatting>
  <conditionalFormatting sqref="F26:F27 L26:L27 F30:F31 F34:F35 F73:F74 L73:L74 F77:F78 F81:F82">
    <cfRule type="expression" dxfId="164" priority="6" stopIfTrue="1">
      <formula>#REF!&gt;1</formula>
    </cfRule>
  </conditionalFormatting>
  <conditionalFormatting sqref="X38:X39">
    <cfRule type="expression" dxfId="165" priority="7" stopIfTrue="1">
      <formula>#REF!&gt;1</formula>
    </cfRule>
  </conditionalFormatting>
  <conditionalFormatting sqref="AD60:AD61">
    <cfRule type="expression" dxfId="166" priority="8" stopIfTrue="1">
      <formula>#REF!&gt;1</formula>
    </cfRule>
  </conditionalFormatting>
  <conditionalFormatting sqref="L60:L61">
    <cfRule type="expression" dxfId="167" priority="9" stopIfTrue="1">
      <formula>#REF!&gt;1</formula>
    </cfRule>
  </conditionalFormatting>
  <conditionalFormatting sqref="AD16:AD17">
    <cfRule type="expression" dxfId="168" priority="10" stopIfTrue="1">
      <formula>#REF!&gt;1</formula>
    </cfRule>
  </conditionalFormatting>
  <conditionalFormatting sqref="F38:F39">
    <cfRule type="expression" dxfId="169" priority="11" stopIfTrue="1">
      <formula>#REF!&gt;1</formula>
    </cfRule>
  </conditionalFormatting>
  <conditionalFormatting sqref="F85:F86">
    <cfRule type="expression" dxfId="170" priority="12" stopIfTrue="1">
      <formula>#REF!&gt;1</formula>
    </cfRule>
  </conditionalFormatting>
  <conditionalFormatting sqref="X85:X86">
    <cfRule type="expression" dxfId="171" priority="13" stopIfTrue="1">
      <formula>#REF!&gt;1</formula>
    </cfRule>
  </conditionalFormatting>
  <conditionalFormatting sqref="L16:L17">
    <cfRule type="expression" dxfId="172" priority="14" stopIfTrue="1">
      <formula>#REF!&gt;1</formula>
    </cfRule>
  </conditionalFormatting>
  <conditionalFormatting sqref="AD50:AD51 AD58:AD59 AD54:AD55">
    <cfRule type="expression" dxfId="173" priority="15" stopIfTrue="1">
      <formula>#REF!&gt;1</formula>
    </cfRule>
  </conditionalFormatting>
  <conditionalFormatting sqref="AD83:AD86 AD79:AD80">
    <cfRule type="expression" dxfId="174" priority="16" stopIfTrue="1">
      <formula>#REF!&gt;1</formula>
    </cfRule>
  </conditionalFormatting>
  <dataValidations count="1">
    <dataValidation allowBlank="1" showInputMessage="1" showErrorMessage="1" sqref="AI57 C4:C17 C26:C37 C48:C61 C75:C76 C79:C80 C83:C84 F4:F17 F26:F39 F48:F61 F73:F86 L4:L17 L26:L39 L48:L61 L73:L86 O4:O17 O26:O39 O48:O59 O73:O86 U4:U17 U26:U37 U48:U61 U73:U84 X4:X17 X26:X39 X48:X61 X73:X86 AD4:AD17 AD26:AD39 AD48:AD61 AD73:AD86 AG4:AG15 AG26:AG39 AG48:AG59 AG73:AG86 AI45:AI54"/>
  </dataValidations>
  <pageMargins left="0.439583333333333" right="0.25" top="0.75" bottom="0.75" header="0.3" footer="0.3"/>
  <pageSetup paperSize="9"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1:AD90"/>
  <sheetViews>
    <sheetView zoomScale="70" zoomScaleNormal="70" topLeftCell="A11" workbookViewId="0">
      <selection activeCell="P86" sqref="P86"/>
    </sheetView>
  </sheetViews>
  <sheetFormatPr defaultColWidth="9" defaultRowHeight="13.5"/>
  <cols>
    <col min="1" max="1" width="2" customWidth="1"/>
    <col min="2" max="2" width="11" customWidth="1"/>
    <col min="3" max="3" width="10.625" customWidth="1"/>
    <col min="4" max="4" width="16.75" customWidth="1"/>
    <col min="5" max="6" width="8.75" customWidth="1"/>
    <col min="7" max="7" width="16.75" customWidth="1"/>
    <col min="8" max="10" width="5.25" customWidth="1"/>
    <col min="11" max="11" width="10.625" customWidth="1"/>
    <col min="12" max="12" width="16.625" customWidth="1"/>
    <col min="13" max="14" width="8.75" customWidth="1"/>
    <col min="15" max="15" width="16.625" customWidth="1"/>
    <col min="16" max="16" width="12.625" customWidth="1"/>
    <col min="17" max="17" width="11" customWidth="1"/>
    <col min="18" max="18" width="16.625" customWidth="1"/>
    <col min="19" max="20" width="8.625" customWidth="1"/>
    <col min="21" max="21" width="16.625" customWidth="1"/>
    <col min="22" max="25" width="4.625" customWidth="1"/>
    <col min="26" max="26" width="11" customWidth="1"/>
    <col min="27" max="27" width="16.625" customWidth="1"/>
    <col min="28" max="29" width="8.625" customWidth="1"/>
    <col min="30" max="30" width="16.625" customWidth="1"/>
  </cols>
  <sheetData>
    <row r="1" ht="36" customHeight="1" spans="3:30">
      <c r="C1" s="1" t="s">
        <v>757</v>
      </c>
      <c r="D1" s="2" t="s">
        <v>758</v>
      </c>
      <c r="E1" s="3"/>
      <c r="F1" s="4"/>
      <c r="G1" s="1" t="s">
        <v>759</v>
      </c>
      <c r="H1" s="5"/>
      <c r="K1" s="1" t="s">
        <v>760</v>
      </c>
      <c r="L1" s="2" t="s">
        <v>758</v>
      </c>
      <c r="M1" s="3"/>
      <c r="N1" s="4"/>
      <c r="O1" s="1" t="s">
        <v>759</v>
      </c>
      <c r="P1" s="133"/>
      <c r="Q1" s="1" t="s">
        <v>757</v>
      </c>
      <c r="R1" s="2" t="s">
        <v>758</v>
      </c>
      <c r="S1" s="3"/>
      <c r="T1" s="4"/>
      <c r="U1" s="1" t="s">
        <v>759</v>
      </c>
      <c r="V1" s="5"/>
      <c r="Y1" s="147"/>
      <c r="Z1" s="1" t="s">
        <v>760</v>
      </c>
      <c r="AA1" s="2" t="s">
        <v>758</v>
      </c>
      <c r="AB1" s="3"/>
      <c r="AC1" s="4"/>
      <c r="AD1" s="1" t="s">
        <v>759</v>
      </c>
    </row>
    <row r="2" ht="25.5" customHeight="1" spans="3:30">
      <c r="C2" s="6" t="s">
        <v>761</v>
      </c>
      <c r="D2" s="7" t="s">
        <v>485</v>
      </c>
      <c r="E2" s="8" t="s">
        <v>762</v>
      </c>
      <c r="F2" s="9"/>
      <c r="G2" s="10" t="s">
        <v>23</v>
      </c>
      <c r="K2" s="6" t="s">
        <v>761</v>
      </c>
      <c r="L2" s="7" t="s">
        <v>485</v>
      </c>
      <c r="M2" s="8" t="s">
        <v>762</v>
      </c>
      <c r="N2" s="9"/>
      <c r="O2" s="85" t="s">
        <v>517</v>
      </c>
      <c r="P2" s="134"/>
      <c r="Q2" s="6" t="s">
        <v>761</v>
      </c>
      <c r="R2" s="7" t="s">
        <v>478</v>
      </c>
      <c r="S2" s="8" t="s">
        <v>762</v>
      </c>
      <c r="T2" s="9"/>
      <c r="U2" s="10" t="s">
        <v>517</v>
      </c>
      <c r="Z2" s="6" t="s">
        <v>761</v>
      </c>
      <c r="AA2" s="7" t="s">
        <v>478</v>
      </c>
      <c r="AB2" s="8" t="s">
        <v>762</v>
      </c>
      <c r="AC2" s="9"/>
      <c r="AD2" s="10" t="s">
        <v>520</v>
      </c>
    </row>
    <row r="3" ht="25.5" customHeight="1" spans="3:30">
      <c r="C3" s="11"/>
      <c r="D3" s="12" t="s">
        <v>763</v>
      </c>
      <c r="E3" s="13" t="s">
        <v>764</v>
      </c>
      <c r="F3" s="14"/>
      <c r="G3" s="15" t="s">
        <v>763</v>
      </c>
      <c r="K3" s="11"/>
      <c r="L3" s="86" t="s">
        <v>763</v>
      </c>
      <c r="M3" s="13" t="s">
        <v>764</v>
      </c>
      <c r="N3" s="14"/>
      <c r="O3" s="15" t="s">
        <v>763</v>
      </c>
      <c r="P3" s="135"/>
      <c r="Q3" s="11"/>
      <c r="R3" s="12" t="s">
        <v>763</v>
      </c>
      <c r="S3" s="13" t="s">
        <v>764</v>
      </c>
      <c r="T3" s="14"/>
      <c r="U3" s="15" t="s">
        <v>763</v>
      </c>
      <c r="Z3" s="11"/>
      <c r="AA3" s="86" t="s">
        <v>763</v>
      </c>
      <c r="AB3" s="13" t="s">
        <v>764</v>
      </c>
      <c r="AC3" s="14"/>
      <c r="AD3" s="15" t="s">
        <v>763</v>
      </c>
    </row>
    <row r="4" ht="24.95" customHeight="1" spans="3:30">
      <c r="C4" s="16" t="s">
        <v>765</v>
      </c>
      <c r="D4" s="17" t="s">
        <v>544</v>
      </c>
      <c r="E4" s="18"/>
      <c r="F4" s="97"/>
      <c r="G4" s="20" t="s">
        <v>550</v>
      </c>
      <c r="H4" s="21"/>
      <c r="I4" s="21"/>
      <c r="J4" s="21"/>
      <c r="K4" s="16" t="s">
        <v>765</v>
      </c>
      <c r="L4" s="56" t="s">
        <v>512</v>
      </c>
      <c r="M4" s="87"/>
      <c r="N4" s="124"/>
      <c r="O4" s="61" t="s">
        <v>364</v>
      </c>
      <c r="P4" s="82"/>
      <c r="Q4" s="16" t="s">
        <v>765</v>
      </c>
      <c r="R4" s="53" t="s">
        <v>543</v>
      </c>
      <c r="S4" s="126"/>
      <c r="T4" s="124"/>
      <c r="U4" s="56" t="s">
        <v>500</v>
      </c>
      <c r="V4" s="21"/>
      <c r="W4" s="21"/>
      <c r="X4" s="21"/>
      <c r="Y4" s="21"/>
      <c r="Z4" s="16" t="s">
        <v>765</v>
      </c>
      <c r="AA4" s="56" t="s">
        <v>516</v>
      </c>
      <c r="AB4" s="87"/>
      <c r="AC4" s="124"/>
      <c r="AD4" s="61" t="s">
        <v>303</v>
      </c>
    </row>
    <row r="5" ht="24.95" customHeight="1" spans="3:30">
      <c r="C5" s="22"/>
      <c r="D5" s="23" t="s">
        <v>531</v>
      </c>
      <c r="E5" s="24"/>
      <c r="F5" s="98"/>
      <c r="G5" s="26" t="s">
        <v>535</v>
      </c>
      <c r="K5" s="22"/>
      <c r="L5" s="60" t="s">
        <v>169</v>
      </c>
      <c r="M5" s="88"/>
      <c r="N5" s="125"/>
      <c r="O5" s="74" t="s">
        <v>419</v>
      </c>
      <c r="P5" s="82"/>
      <c r="Q5" s="22"/>
      <c r="R5" s="57" t="s">
        <v>204</v>
      </c>
      <c r="S5" s="117"/>
      <c r="T5" s="125"/>
      <c r="U5" s="60" t="s">
        <v>575</v>
      </c>
      <c r="Z5" s="22"/>
      <c r="AA5" s="60" t="s">
        <v>527</v>
      </c>
      <c r="AB5" s="88"/>
      <c r="AC5" s="125"/>
      <c r="AD5" s="74" t="s">
        <v>350</v>
      </c>
    </row>
    <row r="6" ht="24.95" customHeight="1" spans="3:30">
      <c r="C6" s="16" t="s">
        <v>766</v>
      </c>
      <c r="D6" s="27" t="s">
        <v>512</v>
      </c>
      <c r="E6" s="28"/>
      <c r="F6" s="99"/>
      <c r="G6" s="20" t="s">
        <v>514</v>
      </c>
      <c r="H6" s="21"/>
      <c r="I6" s="21"/>
      <c r="J6" s="21"/>
      <c r="K6" s="16" t="s">
        <v>766</v>
      </c>
      <c r="L6" s="56" t="s">
        <v>531</v>
      </c>
      <c r="M6" s="87"/>
      <c r="N6" s="124"/>
      <c r="O6" s="61" t="s">
        <v>575</v>
      </c>
      <c r="P6" s="82"/>
      <c r="Q6" s="16" t="s">
        <v>766</v>
      </c>
      <c r="R6" s="61" t="s">
        <v>516</v>
      </c>
      <c r="S6" s="126"/>
      <c r="T6" s="124"/>
      <c r="U6" s="56" t="s">
        <v>364</v>
      </c>
      <c r="V6" s="21"/>
      <c r="W6" s="21"/>
      <c r="X6" s="21"/>
      <c r="Y6" s="21"/>
      <c r="Z6" s="16" t="s">
        <v>766</v>
      </c>
      <c r="AA6" s="56" t="s">
        <v>204</v>
      </c>
      <c r="AB6" s="87"/>
      <c r="AC6" s="124"/>
      <c r="AD6" s="61" t="s">
        <v>778</v>
      </c>
    </row>
    <row r="7" ht="24.95" customHeight="1" spans="3:30">
      <c r="C7" s="22"/>
      <c r="D7" s="30" t="s">
        <v>268</v>
      </c>
      <c r="E7" s="31"/>
      <c r="F7" s="100"/>
      <c r="G7" s="26" t="s">
        <v>474</v>
      </c>
      <c r="K7" s="22"/>
      <c r="L7" s="60" t="s">
        <v>503</v>
      </c>
      <c r="M7" s="88"/>
      <c r="N7" s="125"/>
      <c r="O7" s="74" t="s">
        <v>476</v>
      </c>
      <c r="P7" s="82"/>
      <c r="Q7" s="22"/>
      <c r="R7" s="62" t="s">
        <v>258</v>
      </c>
      <c r="S7" s="117"/>
      <c r="T7" s="125"/>
      <c r="U7" s="60" t="s">
        <v>490</v>
      </c>
      <c r="Z7" s="22"/>
      <c r="AA7" s="60" t="s">
        <v>328</v>
      </c>
      <c r="AB7" s="88"/>
      <c r="AC7" s="125"/>
      <c r="AD7" s="74" t="s">
        <v>470</v>
      </c>
    </row>
    <row r="8" ht="24.95" customHeight="1" spans="3:30">
      <c r="C8" s="16" t="s">
        <v>768</v>
      </c>
      <c r="D8" s="27" t="s">
        <v>475</v>
      </c>
      <c r="E8" s="28"/>
      <c r="F8" s="99"/>
      <c r="G8" s="20" t="s">
        <v>97</v>
      </c>
      <c r="H8" s="21"/>
      <c r="I8" s="21"/>
      <c r="J8" s="21"/>
      <c r="K8" s="16" t="s">
        <v>768</v>
      </c>
      <c r="L8" s="56" t="s">
        <v>537</v>
      </c>
      <c r="M8" s="87"/>
      <c r="N8" s="124"/>
      <c r="O8" s="61" t="s">
        <v>225</v>
      </c>
      <c r="P8" s="82"/>
      <c r="Q8" s="16" t="s">
        <v>768</v>
      </c>
      <c r="R8" s="63" t="s">
        <v>334</v>
      </c>
      <c r="S8" s="126"/>
      <c r="T8" s="124"/>
      <c r="U8" s="56" t="s">
        <v>103</v>
      </c>
      <c r="V8" s="21"/>
      <c r="W8" s="21"/>
      <c r="X8" s="21"/>
      <c r="Y8" s="21"/>
      <c r="Z8" s="16" t="s">
        <v>768</v>
      </c>
      <c r="AA8" s="56" t="s">
        <v>215</v>
      </c>
      <c r="AB8" s="87"/>
      <c r="AC8" s="124"/>
      <c r="AD8" s="61" t="s">
        <v>779</v>
      </c>
    </row>
    <row r="9" ht="24.95" customHeight="1" spans="3:30">
      <c r="C9" s="22"/>
      <c r="D9" s="30" t="s">
        <v>503</v>
      </c>
      <c r="E9" s="31"/>
      <c r="F9" s="100"/>
      <c r="G9" s="26" t="s">
        <v>506</v>
      </c>
      <c r="K9" s="22"/>
      <c r="L9" s="60" t="s">
        <v>130</v>
      </c>
      <c r="M9" s="88"/>
      <c r="N9" s="125"/>
      <c r="O9" s="74" t="s">
        <v>518</v>
      </c>
      <c r="P9" s="82"/>
      <c r="Q9" s="22"/>
      <c r="R9" s="57" t="s">
        <v>328</v>
      </c>
      <c r="S9" s="117"/>
      <c r="T9" s="125"/>
      <c r="U9" s="60" t="s">
        <v>476</v>
      </c>
      <c r="Z9" s="22"/>
      <c r="AA9" s="60" t="s">
        <v>379</v>
      </c>
      <c r="AB9" s="88"/>
      <c r="AC9" s="125"/>
      <c r="AD9" s="74" t="s">
        <v>121</v>
      </c>
    </row>
    <row r="10" ht="24.95" customHeight="1" spans="3:30">
      <c r="C10" s="16" t="s">
        <v>767</v>
      </c>
      <c r="D10" s="33" t="s">
        <v>537</v>
      </c>
      <c r="E10" s="28"/>
      <c r="F10" s="99"/>
      <c r="G10" s="20" t="s">
        <v>206</v>
      </c>
      <c r="H10" s="21"/>
      <c r="I10" s="21"/>
      <c r="J10" s="21"/>
      <c r="K10" s="16" t="s">
        <v>767</v>
      </c>
      <c r="L10" s="56" t="s">
        <v>475</v>
      </c>
      <c r="M10" s="75"/>
      <c r="N10" s="136"/>
      <c r="O10" s="61" t="s">
        <v>103</v>
      </c>
      <c r="P10" s="137"/>
      <c r="Q10" s="16" t="s">
        <v>767</v>
      </c>
      <c r="R10" s="61" t="s">
        <v>215</v>
      </c>
      <c r="S10" s="126"/>
      <c r="T10" s="115"/>
      <c r="U10" s="56" t="s">
        <v>225</v>
      </c>
      <c r="V10" s="21"/>
      <c r="W10" s="21"/>
      <c r="X10" s="21"/>
      <c r="Y10" s="21"/>
      <c r="Z10" s="16" t="s">
        <v>767</v>
      </c>
      <c r="AA10" s="56" t="s">
        <v>334</v>
      </c>
      <c r="AB10" s="75"/>
      <c r="AC10" s="136"/>
      <c r="AD10" s="61" t="s">
        <v>515</v>
      </c>
    </row>
    <row r="11" ht="24.95" customHeight="1" spans="3:30">
      <c r="C11" s="22"/>
      <c r="D11" s="23" t="s">
        <v>169</v>
      </c>
      <c r="E11" s="101"/>
      <c r="F11" s="102"/>
      <c r="G11" s="26" t="s">
        <v>140</v>
      </c>
      <c r="H11" s="21"/>
      <c r="I11" s="21"/>
      <c r="J11" s="21"/>
      <c r="K11" s="22"/>
      <c r="L11" s="60" t="s">
        <v>544</v>
      </c>
      <c r="M11" s="75"/>
      <c r="N11" s="136"/>
      <c r="O11" s="74" t="s">
        <v>500</v>
      </c>
      <c r="P11" s="137"/>
      <c r="Q11" s="22"/>
      <c r="R11" s="62" t="s">
        <v>527</v>
      </c>
      <c r="S11" s="145"/>
      <c r="T11" s="128"/>
      <c r="U11" s="60" t="s">
        <v>419</v>
      </c>
      <c r="V11" s="21"/>
      <c r="W11" s="21"/>
      <c r="X11" s="21"/>
      <c r="Y11" s="21"/>
      <c r="Z11" s="22"/>
      <c r="AA11" s="60" t="s">
        <v>543</v>
      </c>
      <c r="AB11" s="75"/>
      <c r="AC11" s="136"/>
      <c r="AD11" s="74" t="s">
        <v>780</v>
      </c>
    </row>
    <row r="12" ht="24.95" customHeight="1" spans="3:30">
      <c r="C12" s="16" t="s">
        <v>769</v>
      </c>
      <c r="D12" s="27" t="s">
        <v>130</v>
      </c>
      <c r="E12" s="28"/>
      <c r="F12" s="99"/>
      <c r="G12" s="20" t="s">
        <v>477</v>
      </c>
      <c r="K12" s="16" t="s">
        <v>769</v>
      </c>
      <c r="L12" s="56" t="s">
        <v>268</v>
      </c>
      <c r="M12" s="87"/>
      <c r="N12" s="124"/>
      <c r="O12" s="61" t="s">
        <v>490</v>
      </c>
      <c r="P12" s="82"/>
      <c r="Q12" s="16" t="s">
        <v>769</v>
      </c>
      <c r="R12" s="63" t="s">
        <v>379</v>
      </c>
      <c r="S12" s="126"/>
      <c r="T12" s="124"/>
      <c r="U12" s="56" t="s">
        <v>518</v>
      </c>
      <c r="Z12" s="16" t="s">
        <v>769</v>
      </c>
      <c r="AA12" s="56" t="s">
        <v>258</v>
      </c>
      <c r="AB12" s="87"/>
      <c r="AC12" s="124"/>
      <c r="AD12" s="61" t="s">
        <v>230</v>
      </c>
    </row>
    <row r="13" ht="24.95" customHeight="1" spans="3:30">
      <c r="C13" s="22"/>
      <c r="D13" s="30" t="s">
        <v>482</v>
      </c>
      <c r="E13" s="31"/>
      <c r="F13" s="100"/>
      <c r="G13" s="26" t="s">
        <v>72</v>
      </c>
      <c r="K13" s="22"/>
      <c r="L13" s="60" t="s">
        <v>482</v>
      </c>
      <c r="M13" s="88"/>
      <c r="N13" s="125"/>
      <c r="O13" s="74" t="s">
        <v>504</v>
      </c>
      <c r="P13" s="82"/>
      <c r="Q13" s="22"/>
      <c r="R13" s="57" t="s">
        <v>24</v>
      </c>
      <c r="S13" s="117"/>
      <c r="T13" s="125"/>
      <c r="U13" s="60" t="s">
        <v>504</v>
      </c>
      <c r="Z13" s="22"/>
      <c r="AA13" s="60" t="s">
        <v>24</v>
      </c>
      <c r="AB13" s="88"/>
      <c r="AC13" s="125"/>
      <c r="AD13" s="74" t="s">
        <v>576</v>
      </c>
    </row>
    <row r="14" ht="24.95" customHeight="1" spans="3:30">
      <c r="C14" s="16" t="s">
        <v>770</v>
      </c>
      <c r="D14" s="33"/>
      <c r="E14" s="28"/>
      <c r="F14" s="99"/>
      <c r="G14" s="20"/>
      <c r="H14" s="21"/>
      <c r="I14" s="21"/>
      <c r="J14" s="21"/>
      <c r="K14" s="16" t="s">
        <v>770</v>
      </c>
      <c r="L14" s="56"/>
      <c r="M14" s="54"/>
      <c r="N14" s="115"/>
      <c r="O14" s="61"/>
      <c r="P14" s="137"/>
      <c r="Q14" s="16" t="s">
        <v>770</v>
      </c>
      <c r="R14" s="61"/>
      <c r="S14" s="126"/>
      <c r="T14" s="115"/>
      <c r="U14" s="56"/>
      <c r="V14" s="21"/>
      <c r="W14" s="21"/>
      <c r="X14" s="21"/>
      <c r="Y14" s="21"/>
      <c r="Z14" s="16" t="s">
        <v>770</v>
      </c>
      <c r="AA14" s="56"/>
      <c r="AB14" s="54"/>
      <c r="AC14" s="115"/>
      <c r="AD14" s="61"/>
    </row>
    <row r="15" ht="24.95" customHeight="1" spans="3:30">
      <c r="C15" s="22"/>
      <c r="D15" s="23"/>
      <c r="E15" s="31"/>
      <c r="F15" s="100"/>
      <c r="G15" s="26"/>
      <c r="H15" s="21"/>
      <c r="I15" s="21"/>
      <c r="J15" s="21"/>
      <c r="K15" s="22"/>
      <c r="L15" s="60"/>
      <c r="M15" s="58"/>
      <c r="N15" s="116"/>
      <c r="O15" s="74"/>
      <c r="P15" s="137"/>
      <c r="Q15" s="22"/>
      <c r="R15" s="62"/>
      <c r="S15" s="117"/>
      <c r="T15" s="116"/>
      <c r="U15" s="60"/>
      <c r="V15" s="21"/>
      <c r="W15" s="21"/>
      <c r="X15" s="21"/>
      <c r="Y15" s="21"/>
      <c r="Z15" s="22"/>
      <c r="AA15" s="60"/>
      <c r="AB15" s="58"/>
      <c r="AC15" s="116"/>
      <c r="AD15" s="74"/>
    </row>
    <row r="16" ht="24.95" customHeight="1" spans="3:30">
      <c r="C16" s="16" t="s">
        <v>771</v>
      </c>
      <c r="D16" s="27"/>
      <c r="E16" s="28"/>
      <c r="F16" s="99"/>
      <c r="G16" s="20"/>
      <c r="H16" s="21"/>
      <c r="I16" s="21"/>
      <c r="J16" s="21"/>
      <c r="K16" s="16" t="s">
        <v>771</v>
      </c>
      <c r="L16" s="56"/>
      <c r="M16" s="54"/>
      <c r="N16" s="115"/>
      <c r="O16" s="138"/>
      <c r="P16" s="137"/>
      <c r="Q16" s="16" t="s">
        <v>771</v>
      </c>
      <c r="R16" s="61"/>
      <c r="S16" s="126"/>
      <c r="T16" s="115"/>
      <c r="U16" s="56"/>
      <c r="V16" s="21"/>
      <c r="W16" s="21"/>
      <c r="X16" s="21"/>
      <c r="Y16" s="21"/>
      <c r="Z16" s="16" t="s">
        <v>771</v>
      </c>
      <c r="AA16" s="56"/>
      <c r="AB16" s="54"/>
      <c r="AC16" s="115"/>
      <c r="AD16" s="138"/>
    </row>
    <row r="17" ht="24.95" customHeight="1" spans="3:30">
      <c r="C17" s="22"/>
      <c r="D17" s="30"/>
      <c r="E17" s="31"/>
      <c r="F17" s="100"/>
      <c r="G17" s="26"/>
      <c r="H17" s="21"/>
      <c r="I17" s="21"/>
      <c r="J17" s="21"/>
      <c r="K17" s="22"/>
      <c r="L17" s="60"/>
      <c r="M17" s="58"/>
      <c r="N17" s="116"/>
      <c r="O17" s="139"/>
      <c r="P17" s="137"/>
      <c r="Q17" s="22"/>
      <c r="R17" s="62"/>
      <c r="S17" s="117"/>
      <c r="T17" s="116"/>
      <c r="U17" s="78"/>
      <c r="V17" s="21"/>
      <c r="W17" s="21"/>
      <c r="X17" s="21"/>
      <c r="Y17" s="21"/>
      <c r="Z17" s="22"/>
      <c r="AA17" s="60"/>
      <c r="AB17" s="58"/>
      <c r="AC17" s="116"/>
      <c r="AD17" s="139"/>
    </row>
    <row r="18" ht="36" customHeight="1" spans="3:30">
      <c r="C18" s="103" t="s">
        <v>772</v>
      </c>
      <c r="D18" s="104"/>
      <c r="E18" s="105"/>
      <c r="F18" s="106"/>
      <c r="G18" s="107"/>
      <c r="K18" s="103" t="s">
        <v>772</v>
      </c>
      <c r="L18" s="109"/>
      <c r="M18" s="109"/>
      <c r="N18" s="110"/>
      <c r="O18" s="111"/>
      <c r="P18" s="44"/>
      <c r="Q18" s="47" t="s">
        <v>772</v>
      </c>
      <c r="R18" s="104"/>
      <c r="S18" s="105"/>
      <c r="T18" s="106"/>
      <c r="U18" s="107"/>
      <c r="Z18" s="103" t="s">
        <v>772</v>
      </c>
      <c r="AA18" s="109"/>
      <c r="AB18" s="109"/>
      <c r="AC18" s="110"/>
      <c r="AD18" s="111"/>
    </row>
    <row r="19" ht="36" customHeight="1" spans="3:30">
      <c r="C19" s="103" t="s">
        <v>773</v>
      </c>
      <c r="D19" s="104"/>
      <c r="E19" s="105"/>
      <c r="F19" s="106"/>
      <c r="G19" s="107"/>
      <c r="K19" s="103" t="s">
        <v>773</v>
      </c>
      <c r="L19" s="48"/>
      <c r="M19" s="39"/>
      <c r="N19" s="123"/>
      <c r="O19" s="49"/>
      <c r="P19" s="44"/>
      <c r="Q19" s="103" t="s">
        <v>773</v>
      </c>
      <c r="R19" s="104"/>
      <c r="S19" s="105"/>
      <c r="T19" s="106"/>
      <c r="U19" s="107"/>
      <c r="Z19" s="103" t="s">
        <v>773</v>
      </c>
      <c r="AA19" s="48"/>
      <c r="AB19" s="39"/>
      <c r="AC19" s="123"/>
      <c r="AD19" s="49"/>
    </row>
    <row r="20" ht="24.95" customHeight="1" spans="3:30">
      <c r="C20" s="108" t="s">
        <v>774</v>
      </c>
      <c r="D20" s="18"/>
      <c r="E20" s="109"/>
      <c r="F20" s="110"/>
      <c r="G20" s="111"/>
      <c r="H20" s="21"/>
      <c r="I20" s="21"/>
      <c r="J20" s="21"/>
      <c r="K20" s="108" t="s">
        <v>774</v>
      </c>
      <c r="L20" s="109"/>
      <c r="M20" s="109"/>
      <c r="N20" s="110"/>
      <c r="O20" s="111"/>
      <c r="P20" s="44"/>
      <c r="Q20" s="108" t="s">
        <v>774</v>
      </c>
      <c r="R20" s="18"/>
      <c r="S20" s="109"/>
      <c r="T20" s="110"/>
      <c r="U20" s="111"/>
      <c r="V20" s="21"/>
      <c r="W20" s="21"/>
      <c r="X20" s="21"/>
      <c r="Y20" s="21"/>
      <c r="Z20" s="108" t="s">
        <v>774</v>
      </c>
      <c r="AA20" s="109"/>
      <c r="AB20" s="109"/>
      <c r="AC20" s="110"/>
      <c r="AD20" s="111"/>
    </row>
    <row r="21" ht="28.5" customHeight="1" spans="3:30">
      <c r="C21" s="112"/>
      <c r="D21" s="24"/>
      <c r="E21" s="105"/>
      <c r="F21" s="113"/>
      <c r="G21" s="114"/>
      <c r="K21" s="112"/>
      <c r="L21" s="105"/>
      <c r="M21" s="105"/>
      <c r="N21" s="113"/>
      <c r="O21" s="114"/>
      <c r="P21" s="44"/>
      <c r="Q21" s="112"/>
      <c r="R21" s="24"/>
      <c r="S21" s="105"/>
      <c r="T21" s="113"/>
      <c r="U21" s="114"/>
      <c r="Z21" s="112"/>
      <c r="AA21" s="105"/>
      <c r="AB21" s="105"/>
      <c r="AC21" s="113"/>
      <c r="AD21" s="114"/>
    </row>
    <row r="22" ht="6" customHeight="1" spans="3:30">
      <c r="C22" s="50"/>
      <c r="D22" s="44"/>
      <c r="E22" s="44"/>
      <c r="F22" s="44"/>
      <c r="G22" s="44"/>
      <c r="K22" s="50"/>
      <c r="L22" s="44"/>
      <c r="M22" s="44"/>
      <c r="N22" s="44"/>
      <c r="O22" s="44"/>
      <c r="P22" s="44"/>
      <c r="Q22" s="50"/>
      <c r="R22" s="44"/>
      <c r="S22" s="44"/>
      <c r="T22" s="44"/>
      <c r="U22" s="44"/>
      <c r="Z22" s="50"/>
      <c r="AA22" s="44"/>
      <c r="AB22" s="44"/>
      <c r="AC22" s="44"/>
      <c r="AD22" s="44"/>
    </row>
    <row r="23" ht="20.1" customHeight="1" spans="3:30">
      <c r="C23" s="50"/>
      <c r="D23" s="44"/>
      <c r="E23" s="44"/>
      <c r="F23" s="44"/>
      <c r="G23" s="44"/>
      <c r="K23" s="50"/>
      <c r="L23" s="44"/>
      <c r="M23" s="44"/>
      <c r="N23" s="44"/>
      <c r="O23" s="44"/>
      <c r="P23" s="44"/>
      <c r="Q23" s="50"/>
      <c r="R23" s="44"/>
      <c r="S23" s="44"/>
      <c r="T23" s="44"/>
      <c r="U23" s="44"/>
      <c r="Z23" s="50"/>
      <c r="AA23" s="44"/>
      <c r="AB23" s="44"/>
      <c r="AC23" s="44"/>
      <c r="AD23" s="44"/>
    </row>
    <row r="24" ht="30.2" customHeight="1" spans="3:30">
      <c r="C24" s="1" t="s">
        <v>701</v>
      </c>
      <c r="D24" s="2" t="s">
        <v>758</v>
      </c>
      <c r="E24" s="3"/>
      <c r="F24" s="4"/>
      <c r="G24" s="1" t="s">
        <v>759</v>
      </c>
      <c r="H24" s="5"/>
      <c r="K24" s="1" t="s">
        <v>781</v>
      </c>
      <c r="L24" s="2" t="s">
        <v>758</v>
      </c>
      <c r="M24" s="3"/>
      <c r="N24" s="4"/>
      <c r="O24" s="1" t="s">
        <v>759</v>
      </c>
      <c r="P24" s="133"/>
      <c r="Q24" s="1" t="s">
        <v>701</v>
      </c>
      <c r="R24" s="2" t="s">
        <v>758</v>
      </c>
      <c r="S24" s="3"/>
      <c r="T24" s="4"/>
      <c r="U24" s="1" t="s">
        <v>759</v>
      </c>
      <c r="V24" s="5"/>
      <c r="Y24" s="147"/>
      <c r="Z24" s="1" t="s">
        <v>781</v>
      </c>
      <c r="AA24" s="2" t="s">
        <v>758</v>
      </c>
      <c r="AB24" s="3"/>
      <c r="AC24" s="4"/>
      <c r="AD24" s="1" t="s">
        <v>759</v>
      </c>
    </row>
    <row r="25" ht="27.75" customHeight="1" spans="3:30">
      <c r="C25" s="6" t="s">
        <v>761</v>
      </c>
      <c r="D25" s="7" t="s">
        <v>485</v>
      </c>
      <c r="E25" s="8" t="s">
        <v>762</v>
      </c>
      <c r="F25" s="9"/>
      <c r="G25" s="10" t="s">
        <v>498</v>
      </c>
      <c r="H25" s="45"/>
      <c r="I25" s="21"/>
      <c r="J25" s="140"/>
      <c r="K25" s="6" t="s">
        <v>761</v>
      </c>
      <c r="L25" s="7" t="s">
        <v>485</v>
      </c>
      <c r="M25" s="8" t="s">
        <v>762</v>
      </c>
      <c r="N25" s="9"/>
      <c r="O25" s="10" t="s">
        <v>502</v>
      </c>
      <c r="P25" s="141"/>
      <c r="Q25" s="6" t="s">
        <v>761</v>
      </c>
      <c r="R25" s="7" t="s">
        <v>478</v>
      </c>
      <c r="S25" s="8" t="s">
        <v>762</v>
      </c>
      <c r="T25" s="9"/>
      <c r="U25" s="10" t="s">
        <v>468</v>
      </c>
      <c r="Z25" s="6" t="s">
        <v>761</v>
      </c>
      <c r="AA25" s="7" t="s">
        <v>478</v>
      </c>
      <c r="AB25" s="8" t="s">
        <v>762</v>
      </c>
      <c r="AC25" s="9"/>
      <c r="AD25" s="10" t="s">
        <v>495</v>
      </c>
    </row>
    <row r="26" ht="24.75" customHeight="1" spans="3:30">
      <c r="C26" s="11"/>
      <c r="D26" s="12" t="s">
        <v>763</v>
      </c>
      <c r="E26" s="13" t="s">
        <v>764</v>
      </c>
      <c r="F26" s="14"/>
      <c r="G26" s="15" t="s">
        <v>763</v>
      </c>
      <c r="K26" s="11"/>
      <c r="L26" s="86" t="s">
        <v>763</v>
      </c>
      <c r="M26" s="13" t="s">
        <v>764</v>
      </c>
      <c r="N26" s="14"/>
      <c r="O26" s="15" t="s">
        <v>763</v>
      </c>
      <c r="P26" s="135"/>
      <c r="Q26" s="11"/>
      <c r="R26" s="12" t="s">
        <v>763</v>
      </c>
      <c r="S26" s="13" t="s">
        <v>764</v>
      </c>
      <c r="T26" s="14"/>
      <c r="U26" s="15" t="s">
        <v>763</v>
      </c>
      <c r="Z26" s="11"/>
      <c r="AA26" s="86" t="s">
        <v>763</v>
      </c>
      <c r="AB26" s="13" t="s">
        <v>764</v>
      </c>
      <c r="AC26" s="14"/>
      <c r="AD26" s="15" t="s">
        <v>763</v>
      </c>
    </row>
    <row r="27" ht="24.95" customHeight="1" spans="3:30">
      <c r="C27" s="16" t="s">
        <v>765</v>
      </c>
      <c r="D27" s="53" t="s">
        <v>544</v>
      </c>
      <c r="E27" s="54"/>
      <c r="F27" s="115"/>
      <c r="G27" s="56" t="s">
        <v>261</v>
      </c>
      <c r="H27" s="21"/>
      <c r="I27" s="21"/>
      <c r="J27" s="21"/>
      <c r="K27" s="16" t="s">
        <v>765</v>
      </c>
      <c r="L27" s="56" t="s">
        <v>512</v>
      </c>
      <c r="M27" s="87"/>
      <c r="N27" s="124"/>
      <c r="O27" s="61" t="s">
        <v>507</v>
      </c>
      <c r="P27" s="82"/>
      <c r="Q27" s="16" t="s">
        <v>765</v>
      </c>
      <c r="R27" s="53" t="s">
        <v>543</v>
      </c>
      <c r="S27" s="54"/>
      <c r="T27" s="115"/>
      <c r="U27" s="56" t="s">
        <v>456</v>
      </c>
      <c r="V27" s="21"/>
      <c r="W27" s="21"/>
      <c r="X27" s="21"/>
      <c r="Y27" s="21"/>
      <c r="Z27" s="16" t="s">
        <v>765</v>
      </c>
      <c r="AA27" s="56" t="s">
        <v>516</v>
      </c>
      <c r="AB27" s="87"/>
      <c r="AC27" s="124"/>
      <c r="AD27" s="61" t="s">
        <v>290</v>
      </c>
    </row>
    <row r="28" ht="24.95" customHeight="1" spans="3:30">
      <c r="C28" s="22"/>
      <c r="D28" s="57" t="s">
        <v>503</v>
      </c>
      <c r="E28" s="58"/>
      <c r="F28" s="116"/>
      <c r="G28" s="60" t="s">
        <v>64</v>
      </c>
      <c r="K28" s="22"/>
      <c r="L28" s="60" t="s">
        <v>544</v>
      </c>
      <c r="M28" s="88"/>
      <c r="N28" s="125"/>
      <c r="O28" s="74" t="s">
        <v>552</v>
      </c>
      <c r="P28" s="82"/>
      <c r="Q28" s="22"/>
      <c r="R28" s="57" t="s">
        <v>328</v>
      </c>
      <c r="S28" s="58"/>
      <c r="T28" s="116"/>
      <c r="U28" s="60" t="s">
        <v>491</v>
      </c>
      <c r="Z28" s="22"/>
      <c r="AA28" s="60" t="s">
        <v>543</v>
      </c>
      <c r="AB28" s="88"/>
      <c r="AC28" s="125"/>
      <c r="AD28" s="74" t="s">
        <v>574</v>
      </c>
    </row>
    <row r="29" ht="24.95" customHeight="1" spans="3:30">
      <c r="C29" s="16" t="s">
        <v>766</v>
      </c>
      <c r="D29" s="61" t="s">
        <v>512</v>
      </c>
      <c r="E29" s="54"/>
      <c r="F29" s="115"/>
      <c r="G29" s="56" t="s">
        <v>285</v>
      </c>
      <c r="H29" s="21"/>
      <c r="I29" s="21"/>
      <c r="J29" s="21"/>
      <c r="K29" s="16" t="s">
        <v>766</v>
      </c>
      <c r="L29" s="56" t="s">
        <v>482</v>
      </c>
      <c r="M29" s="87"/>
      <c r="N29" s="124"/>
      <c r="O29" s="61" t="s">
        <v>385</v>
      </c>
      <c r="P29" s="82"/>
      <c r="Q29" s="16" t="s">
        <v>766</v>
      </c>
      <c r="R29" s="61" t="s">
        <v>527</v>
      </c>
      <c r="S29" s="54"/>
      <c r="T29" s="115"/>
      <c r="U29" s="56" t="s">
        <v>155</v>
      </c>
      <c r="V29" s="21"/>
      <c r="W29" s="21"/>
      <c r="X29" s="21"/>
      <c r="Y29" s="21"/>
      <c r="Z29" s="16" t="s">
        <v>766</v>
      </c>
      <c r="AA29" s="56" t="s">
        <v>24</v>
      </c>
      <c r="AB29" s="87"/>
      <c r="AC29" s="124"/>
      <c r="AD29" s="61" t="s">
        <v>496</v>
      </c>
    </row>
    <row r="30" ht="24.95" customHeight="1" spans="3:30">
      <c r="C30" s="22"/>
      <c r="D30" s="62" t="s">
        <v>482</v>
      </c>
      <c r="E30" s="58"/>
      <c r="F30" s="116"/>
      <c r="G30" s="60" t="s">
        <v>79</v>
      </c>
      <c r="K30" s="22"/>
      <c r="L30" s="60" t="s">
        <v>475</v>
      </c>
      <c r="M30" s="88"/>
      <c r="N30" s="125"/>
      <c r="O30" s="74" t="s">
        <v>782</v>
      </c>
      <c r="P30" s="82"/>
      <c r="Q30" s="22"/>
      <c r="R30" s="62" t="s">
        <v>24</v>
      </c>
      <c r="S30" s="58"/>
      <c r="T30" s="116"/>
      <c r="U30" s="60" t="s">
        <v>469</v>
      </c>
      <c r="Z30" s="22"/>
      <c r="AA30" s="60" t="s">
        <v>334</v>
      </c>
      <c r="AB30" s="88"/>
      <c r="AC30" s="125"/>
      <c r="AD30" s="74" t="s">
        <v>519</v>
      </c>
    </row>
    <row r="31" ht="24.95" customHeight="1" spans="3:30">
      <c r="C31" s="16" t="s">
        <v>768</v>
      </c>
      <c r="D31" s="63" t="s">
        <v>531</v>
      </c>
      <c r="E31" s="54"/>
      <c r="F31" s="115"/>
      <c r="G31" s="56" t="s">
        <v>529</v>
      </c>
      <c r="H31" s="21"/>
      <c r="I31" s="21"/>
      <c r="J31" s="21"/>
      <c r="K31" s="16" t="s">
        <v>768</v>
      </c>
      <c r="L31" s="56" t="s">
        <v>537</v>
      </c>
      <c r="M31" s="87"/>
      <c r="N31" s="124"/>
      <c r="O31" s="61" t="s">
        <v>18</v>
      </c>
      <c r="P31" s="82"/>
      <c r="Q31" s="16" t="s">
        <v>768</v>
      </c>
      <c r="R31" s="61" t="s">
        <v>204</v>
      </c>
      <c r="S31" s="54"/>
      <c r="T31" s="115"/>
      <c r="U31" s="56" t="s">
        <v>523</v>
      </c>
      <c r="V31" s="21"/>
      <c r="W31" s="21"/>
      <c r="X31" s="21"/>
      <c r="Y31" s="21"/>
      <c r="Z31" s="16" t="s">
        <v>768</v>
      </c>
      <c r="AA31" s="56" t="s">
        <v>379</v>
      </c>
      <c r="AB31" s="87"/>
      <c r="AC31" s="124"/>
      <c r="AD31" s="61" t="s">
        <v>487</v>
      </c>
    </row>
    <row r="32" ht="24.95" customHeight="1" spans="3:30">
      <c r="C32" s="22"/>
      <c r="D32" s="57" t="s">
        <v>475</v>
      </c>
      <c r="E32" s="58"/>
      <c r="F32" s="116"/>
      <c r="G32" s="60" t="s">
        <v>521</v>
      </c>
      <c r="K32" s="22"/>
      <c r="L32" s="60" t="s">
        <v>503</v>
      </c>
      <c r="M32" s="88"/>
      <c r="N32" s="125"/>
      <c r="O32" s="74" t="s">
        <v>484</v>
      </c>
      <c r="P32" s="82"/>
      <c r="Q32" s="22"/>
      <c r="R32" s="62" t="s">
        <v>334</v>
      </c>
      <c r="S32" s="58"/>
      <c r="T32" s="116"/>
      <c r="U32" s="60" t="s">
        <v>480</v>
      </c>
      <c r="Z32" s="22"/>
      <c r="AA32" s="60" t="s">
        <v>328</v>
      </c>
      <c r="AB32" s="88"/>
      <c r="AC32" s="125"/>
      <c r="AD32" s="74" t="s">
        <v>486</v>
      </c>
    </row>
    <row r="33" ht="24.95" customHeight="1" spans="3:30">
      <c r="C33" s="16" t="s">
        <v>767</v>
      </c>
      <c r="D33" s="61" t="s">
        <v>268</v>
      </c>
      <c r="E33" s="54"/>
      <c r="F33" s="115"/>
      <c r="G33" s="56" t="s">
        <v>505</v>
      </c>
      <c r="H33" s="21"/>
      <c r="I33" s="21"/>
      <c r="J33" s="21"/>
      <c r="K33" s="16" t="s">
        <v>767</v>
      </c>
      <c r="L33" s="56" t="s">
        <v>169</v>
      </c>
      <c r="M33" s="75"/>
      <c r="N33" s="136"/>
      <c r="O33" s="61" t="s">
        <v>186</v>
      </c>
      <c r="P33" s="137"/>
      <c r="Q33" s="16" t="s">
        <v>767</v>
      </c>
      <c r="R33" s="63" t="s">
        <v>258</v>
      </c>
      <c r="S33" s="54"/>
      <c r="T33" s="115"/>
      <c r="U33" s="56" t="s">
        <v>112</v>
      </c>
      <c r="V33" s="21"/>
      <c r="W33" s="21"/>
      <c r="X33" s="21"/>
      <c r="Y33" s="21"/>
      <c r="Z33" s="16" t="s">
        <v>767</v>
      </c>
      <c r="AA33" s="56" t="s">
        <v>215</v>
      </c>
      <c r="AB33" s="75"/>
      <c r="AC33" s="136"/>
      <c r="AD33" s="61" t="s">
        <v>541</v>
      </c>
    </row>
    <row r="34" ht="24.95" customHeight="1" spans="3:30">
      <c r="C34" s="22"/>
      <c r="D34" s="62" t="s">
        <v>537</v>
      </c>
      <c r="E34" s="117"/>
      <c r="F34" s="116"/>
      <c r="G34" s="60" t="s">
        <v>513</v>
      </c>
      <c r="H34" s="21"/>
      <c r="I34" s="21"/>
      <c r="J34" s="21"/>
      <c r="K34" s="22"/>
      <c r="L34" s="60" t="s">
        <v>531</v>
      </c>
      <c r="M34" s="75"/>
      <c r="N34" s="136"/>
      <c r="O34" s="74" t="s">
        <v>533</v>
      </c>
      <c r="P34" s="137"/>
      <c r="Q34" s="22"/>
      <c r="R34" s="57" t="s">
        <v>215</v>
      </c>
      <c r="S34" s="117"/>
      <c r="T34" s="116"/>
      <c r="U34" s="60" t="s">
        <v>522</v>
      </c>
      <c r="V34" s="21"/>
      <c r="W34" s="21"/>
      <c r="X34" s="21"/>
      <c r="Y34" s="21"/>
      <c r="Z34" s="22"/>
      <c r="AA34" s="60" t="s">
        <v>204</v>
      </c>
      <c r="AB34" s="75"/>
      <c r="AC34" s="136"/>
      <c r="AD34" s="74" t="s">
        <v>530</v>
      </c>
    </row>
    <row r="35" ht="24.95" customHeight="1" spans="3:30">
      <c r="C35" s="16" t="s">
        <v>769</v>
      </c>
      <c r="D35" s="63" t="s">
        <v>169</v>
      </c>
      <c r="E35" s="54"/>
      <c r="F35" s="115"/>
      <c r="G35" s="56" t="s">
        <v>525</v>
      </c>
      <c r="K35" s="16" t="s">
        <v>769</v>
      </c>
      <c r="L35" s="56" t="s">
        <v>130</v>
      </c>
      <c r="M35" s="87"/>
      <c r="N35" s="124"/>
      <c r="O35" s="61" t="s">
        <v>471</v>
      </c>
      <c r="P35" s="82"/>
      <c r="Q35" s="16" t="s">
        <v>769</v>
      </c>
      <c r="R35" s="61" t="s">
        <v>516</v>
      </c>
      <c r="S35" s="54"/>
      <c r="T35" s="115"/>
      <c r="U35" s="56" t="s">
        <v>483</v>
      </c>
      <c r="Z35" s="16" t="s">
        <v>769</v>
      </c>
      <c r="AA35" s="56" t="s">
        <v>527</v>
      </c>
      <c r="AB35" s="87"/>
      <c r="AC35" s="124"/>
      <c r="AD35" s="61" t="s">
        <v>508</v>
      </c>
    </row>
    <row r="36" ht="24.95" customHeight="1" spans="3:30">
      <c r="C36" s="22"/>
      <c r="D36" s="57" t="s">
        <v>130</v>
      </c>
      <c r="E36" s="58"/>
      <c r="F36" s="116"/>
      <c r="G36" s="60" t="s">
        <v>411</v>
      </c>
      <c r="K36" s="22"/>
      <c r="L36" s="60" t="s">
        <v>268</v>
      </c>
      <c r="M36" s="88"/>
      <c r="N36" s="125"/>
      <c r="O36" s="74" t="s">
        <v>479</v>
      </c>
      <c r="P36" s="82"/>
      <c r="Q36" s="22"/>
      <c r="R36" s="62" t="s">
        <v>379</v>
      </c>
      <c r="S36" s="58"/>
      <c r="T36" s="116"/>
      <c r="U36" s="60" t="s">
        <v>235</v>
      </c>
      <c r="Z36" s="22"/>
      <c r="AA36" s="60" t="s">
        <v>258</v>
      </c>
      <c r="AB36" s="88"/>
      <c r="AC36" s="125"/>
      <c r="AD36" s="74" t="s">
        <v>492</v>
      </c>
    </row>
    <row r="37" ht="24.95" customHeight="1" spans="3:30">
      <c r="C37" s="16" t="s">
        <v>770</v>
      </c>
      <c r="D37" s="61"/>
      <c r="E37" s="54"/>
      <c r="F37" s="115"/>
      <c r="G37" s="56"/>
      <c r="H37" s="21"/>
      <c r="I37" s="21"/>
      <c r="J37" s="21"/>
      <c r="K37" s="16" t="s">
        <v>770</v>
      </c>
      <c r="L37" s="56"/>
      <c r="M37" s="54"/>
      <c r="N37" s="115"/>
      <c r="O37" s="61"/>
      <c r="P37" s="137"/>
      <c r="Q37" s="16" t="s">
        <v>770</v>
      </c>
      <c r="R37" s="63"/>
      <c r="S37" s="54"/>
      <c r="T37" s="115"/>
      <c r="U37" s="56"/>
      <c r="V37" s="21"/>
      <c r="W37" s="21"/>
      <c r="X37" s="21"/>
      <c r="Y37" s="21"/>
      <c r="Z37" s="16" t="s">
        <v>770</v>
      </c>
      <c r="AA37" s="56"/>
      <c r="AB37" s="54"/>
      <c r="AC37" s="115"/>
      <c r="AD37" s="61"/>
    </row>
    <row r="38" ht="24.95" customHeight="1" spans="3:30">
      <c r="C38" s="22"/>
      <c r="D38" s="62"/>
      <c r="E38" s="58"/>
      <c r="F38" s="116"/>
      <c r="G38" s="60"/>
      <c r="H38" s="21"/>
      <c r="I38" s="21"/>
      <c r="J38" s="21"/>
      <c r="K38" s="22"/>
      <c r="L38" s="60"/>
      <c r="M38" s="58"/>
      <c r="N38" s="116"/>
      <c r="O38" s="74"/>
      <c r="P38" s="137"/>
      <c r="Q38" s="22"/>
      <c r="R38" s="57"/>
      <c r="S38" s="58"/>
      <c r="T38" s="116"/>
      <c r="U38" s="60"/>
      <c r="V38" s="21"/>
      <c r="W38" s="21"/>
      <c r="X38" s="21"/>
      <c r="Y38" s="21"/>
      <c r="Z38" s="22"/>
      <c r="AA38" s="60"/>
      <c r="AB38" s="58"/>
      <c r="AC38" s="116"/>
      <c r="AD38" s="74"/>
    </row>
    <row r="39" ht="24.95" customHeight="1" spans="3:30">
      <c r="C39" s="16" t="s">
        <v>783</v>
      </c>
      <c r="D39" s="61"/>
      <c r="E39" s="54"/>
      <c r="F39" s="115"/>
      <c r="G39" s="56"/>
      <c r="H39" s="21"/>
      <c r="I39" s="21"/>
      <c r="J39" s="21"/>
      <c r="K39" s="16" t="s">
        <v>783</v>
      </c>
      <c r="L39" s="56"/>
      <c r="M39" s="54"/>
      <c r="N39" s="115"/>
      <c r="O39" s="61"/>
      <c r="P39" s="137"/>
      <c r="Q39" s="16" t="s">
        <v>783</v>
      </c>
      <c r="R39" s="138"/>
      <c r="S39" s="54"/>
      <c r="T39" s="115"/>
      <c r="U39" s="56"/>
      <c r="V39" s="21"/>
      <c r="W39" s="21"/>
      <c r="X39" s="21"/>
      <c r="Y39" s="21"/>
      <c r="Z39" s="16" t="s">
        <v>783</v>
      </c>
      <c r="AA39" s="56"/>
      <c r="AB39" s="54"/>
      <c r="AC39" s="115"/>
      <c r="AD39" s="61"/>
    </row>
    <row r="40" ht="24.95" customHeight="1" spans="3:30">
      <c r="C40" s="22"/>
      <c r="D40" s="62"/>
      <c r="E40" s="58"/>
      <c r="F40" s="116"/>
      <c r="G40" s="78"/>
      <c r="H40" s="21"/>
      <c r="I40" s="21"/>
      <c r="J40" s="21"/>
      <c r="K40" s="22"/>
      <c r="L40" s="60"/>
      <c r="M40" s="58"/>
      <c r="N40" s="116"/>
      <c r="O40" s="74"/>
      <c r="P40" s="137"/>
      <c r="Q40" s="22"/>
      <c r="R40" s="146"/>
      <c r="S40" s="58"/>
      <c r="T40" s="116"/>
      <c r="U40" s="78"/>
      <c r="V40" s="21"/>
      <c r="W40" s="21"/>
      <c r="X40" s="21"/>
      <c r="Y40" s="21"/>
      <c r="Z40" s="22"/>
      <c r="AA40" s="60"/>
      <c r="AB40" s="58"/>
      <c r="AC40" s="116"/>
      <c r="AD40" s="74"/>
    </row>
    <row r="41" ht="36" customHeight="1" spans="3:30">
      <c r="C41" s="47" t="s">
        <v>772</v>
      </c>
      <c r="D41" s="104"/>
      <c r="E41" s="39"/>
      <c r="F41" s="118"/>
      <c r="G41" s="107"/>
      <c r="K41" s="103" t="s">
        <v>772</v>
      </c>
      <c r="L41" s="109"/>
      <c r="M41" s="109"/>
      <c r="N41" s="110"/>
      <c r="O41" s="111"/>
      <c r="P41" s="44"/>
      <c r="Q41" s="47" t="s">
        <v>772</v>
      </c>
      <c r="R41" s="104"/>
      <c r="S41" s="39"/>
      <c r="T41" s="118"/>
      <c r="U41" s="107"/>
      <c r="Z41" s="103" t="s">
        <v>772</v>
      </c>
      <c r="AA41" s="109"/>
      <c r="AB41" s="109"/>
      <c r="AC41" s="110"/>
      <c r="AD41" s="111"/>
    </row>
    <row r="42" ht="36" customHeight="1" spans="3:30">
      <c r="C42" s="108" t="s">
        <v>776</v>
      </c>
      <c r="D42" s="119"/>
      <c r="E42" s="120"/>
      <c r="F42" s="121"/>
      <c r="G42" s="122"/>
      <c r="K42" s="108" t="s">
        <v>776</v>
      </c>
      <c r="L42" s="142"/>
      <c r="M42" s="120"/>
      <c r="N42" s="143"/>
      <c r="O42" s="122"/>
      <c r="P42" s="144"/>
      <c r="Q42" s="108" t="s">
        <v>776</v>
      </c>
      <c r="R42" s="119"/>
      <c r="S42" s="120"/>
      <c r="T42" s="121"/>
      <c r="U42" s="122"/>
      <c r="Z42" s="108" t="s">
        <v>776</v>
      </c>
      <c r="AA42" s="142"/>
      <c r="AB42" s="120"/>
      <c r="AC42" s="143"/>
      <c r="AD42" s="122"/>
    </row>
    <row r="43" ht="57" customHeight="1" spans="3:30">
      <c r="C43" s="47" t="s">
        <v>774</v>
      </c>
      <c r="D43" s="48"/>
      <c r="E43" s="39"/>
      <c r="F43" s="123"/>
      <c r="G43" s="49"/>
      <c r="H43" s="21"/>
      <c r="I43" s="21"/>
      <c r="J43" s="21"/>
      <c r="K43" s="47" t="s">
        <v>774</v>
      </c>
      <c r="L43" s="39"/>
      <c r="M43" s="39"/>
      <c r="N43" s="123"/>
      <c r="O43" s="49"/>
      <c r="P43" s="44"/>
      <c r="Q43" s="47" t="s">
        <v>774</v>
      </c>
      <c r="R43" s="48"/>
      <c r="S43" s="39"/>
      <c r="T43" s="123"/>
      <c r="U43" s="49"/>
      <c r="V43" s="21"/>
      <c r="W43" s="21"/>
      <c r="X43" s="21"/>
      <c r="Y43" s="21"/>
      <c r="Z43" s="47" t="s">
        <v>774</v>
      </c>
      <c r="AA43" s="39"/>
      <c r="AB43" s="39"/>
      <c r="AC43" s="123"/>
      <c r="AD43" s="49"/>
    </row>
    <row r="44" customHeight="1" spans="3:16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ht="30.2" customHeight="1" spans="3:30">
      <c r="C45" s="1" t="s">
        <v>757</v>
      </c>
      <c r="D45" s="2" t="s">
        <v>758</v>
      </c>
      <c r="E45" s="3"/>
      <c r="F45" s="4"/>
      <c r="G45" s="1" t="s">
        <v>759</v>
      </c>
      <c r="H45" s="5"/>
      <c r="K45" s="1" t="s">
        <v>760</v>
      </c>
      <c r="L45" s="2" t="s">
        <v>758</v>
      </c>
      <c r="M45" s="3"/>
      <c r="N45" s="4"/>
      <c r="O45" s="1" t="s">
        <v>759</v>
      </c>
      <c r="P45" s="133"/>
      <c r="Q45" s="1" t="s">
        <v>757</v>
      </c>
      <c r="R45" s="2" t="s">
        <v>758</v>
      </c>
      <c r="S45" s="3"/>
      <c r="T45" s="4"/>
      <c r="U45" s="1" t="s">
        <v>759</v>
      </c>
      <c r="V45" s="5"/>
      <c r="Y45" s="147"/>
      <c r="Z45" s="1" t="s">
        <v>760</v>
      </c>
      <c r="AA45" s="2" t="s">
        <v>758</v>
      </c>
      <c r="AB45" s="3"/>
      <c r="AC45" s="4"/>
      <c r="AD45" s="1" t="s">
        <v>759</v>
      </c>
    </row>
    <row r="46" ht="25.5" customHeight="1" spans="3:30">
      <c r="C46" s="6" t="s">
        <v>761</v>
      </c>
      <c r="D46" s="7" t="s">
        <v>23</v>
      </c>
      <c r="E46" s="8" t="s">
        <v>762</v>
      </c>
      <c r="F46" s="9"/>
      <c r="G46" s="10" t="s">
        <v>485</v>
      </c>
      <c r="K46" s="6" t="s">
        <v>761</v>
      </c>
      <c r="L46" s="7" t="s">
        <v>23</v>
      </c>
      <c r="M46" s="8" t="s">
        <v>762</v>
      </c>
      <c r="N46" s="9"/>
      <c r="O46" s="10" t="s">
        <v>468</v>
      </c>
      <c r="P46" s="141"/>
      <c r="Q46" s="6" t="s">
        <v>761</v>
      </c>
      <c r="R46" s="7" t="s">
        <v>517</v>
      </c>
      <c r="S46" s="8" t="s">
        <v>762</v>
      </c>
      <c r="T46" s="9"/>
      <c r="U46" s="10" t="s">
        <v>478</v>
      </c>
      <c r="Z46" s="6" t="s">
        <v>761</v>
      </c>
      <c r="AA46" s="7" t="s">
        <v>517</v>
      </c>
      <c r="AB46" s="8" t="s">
        <v>762</v>
      </c>
      <c r="AC46" s="9"/>
      <c r="AD46" s="10" t="s">
        <v>485</v>
      </c>
    </row>
    <row r="47" ht="27" customHeight="1" spans="3:30">
      <c r="C47" s="11"/>
      <c r="D47" s="12" t="s">
        <v>763</v>
      </c>
      <c r="E47" s="13" t="s">
        <v>764</v>
      </c>
      <c r="F47" s="14"/>
      <c r="G47" s="15" t="s">
        <v>763</v>
      </c>
      <c r="K47" s="11"/>
      <c r="L47" s="86" t="s">
        <v>763</v>
      </c>
      <c r="M47" s="13" t="s">
        <v>764</v>
      </c>
      <c r="N47" s="14"/>
      <c r="O47" s="15" t="s">
        <v>763</v>
      </c>
      <c r="P47" s="135"/>
      <c r="Q47" s="11"/>
      <c r="R47" s="12" t="s">
        <v>763</v>
      </c>
      <c r="S47" s="13" t="s">
        <v>764</v>
      </c>
      <c r="T47" s="14"/>
      <c r="U47" s="15" t="s">
        <v>763</v>
      </c>
      <c r="Z47" s="11"/>
      <c r="AA47" s="86" t="s">
        <v>763</v>
      </c>
      <c r="AB47" s="13" t="s">
        <v>764</v>
      </c>
      <c r="AC47" s="14"/>
      <c r="AD47" s="15" t="s">
        <v>763</v>
      </c>
    </row>
    <row r="48" ht="24.95" customHeight="1" spans="3:30">
      <c r="C48" s="16" t="s">
        <v>765</v>
      </c>
      <c r="D48" s="61" t="s">
        <v>550</v>
      </c>
      <c r="E48" s="73"/>
      <c r="F48" s="124"/>
      <c r="G48" s="56" t="s">
        <v>544</v>
      </c>
      <c r="H48" s="21"/>
      <c r="I48" s="21"/>
      <c r="J48" s="21"/>
      <c r="K48" s="16" t="s">
        <v>765</v>
      </c>
      <c r="L48" s="56" t="s">
        <v>514</v>
      </c>
      <c r="M48" s="87"/>
      <c r="N48" s="124"/>
      <c r="O48" s="61" t="s">
        <v>522</v>
      </c>
      <c r="P48" s="82"/>
      <c r="Q48" s="16" t="s">
        <v>765</v>
      </c>
      <c r="R48" s="53" t="s">
        <v>500</v>
      </c>
      <c r="S48" s="126"/>
      <c r="T48" s="124"/>
      <c r="U48" s="56" t="s">
        <v>543</v>
      </c>
      <c r="V48" s="21"/>
      <c r="W48" s="21"/>
      <c r="X48" s="21"/>
      <c r="Y48" s="21"/>
      <c r="Z48" s="16" t="s">
        <v>765</v>
      </c>
      <c r="AA48" s="56" t="s">
        <v>364</v>
      </c>
      <c r="AB48" s="87"/>
      <c r="AC48" s="124"/>
      <c r="AD48" s="61" t="s">
        <v>512</v>
      </c>
    </row>
    <row r="49" ht="24.95" customHeight="1" spans="3:30">
      <c r="C49" s="22"/>
      <c r="D49" s="57" t="s">
        <v>535</v>
      </c>
      <c r="E49" s="117"/>
      <c r="F49" s="125"/>
      <c r="G49" s="60" t="s">
        <v>531</v>
      </c>
      <c r="K49" s="22"/>
      <c r="L49" s="60" t="s">
        <v>140</v>
      </c>
      <c r="M49" s="88"/>
      <c r="N49" s="125"/>
      <c r="O49" s="74" t="s">
        <v>155</v>
      </c>
      <c r="P49" s="82"/>
      <c r="Q49" s="22"/>
      <c r="R49" s="57" t="s">
        <v>575</v>
      </c>
      <c r="S49" s="117"/>
      <c r="T49" s="125"/>
      <c r="U49" s="60" t="s">
        <v>204</v>
      </c>
      <c r="Z49" s="22"/>
      <c r="AA49" s="60" t="s">
        <v>419</v>
      </c>
      <c r="AB49" s="88"/>
      <c r="AC49" s="125"/>
      <c r="AD49" s="74" t="s">
        <v>169</v>
      </c>
    </row>
    <row r="50" ht="24.95" customHeight="1" spans="3:30">
      <c r="C50" s="16" t="s">
        <v>766</v>
      </c>
      <c r="D50" s="61" t="s">
        <v>514</v>
      </c>
      <c r="E50" s="73"/>
      <c r="F50" s="124"/>
      <c r="G50" s="56" t="s">
        <v>512</v>
      </c>
      <c r="H50" s="21"/>
      <c r="I50" s="21"/>
      <c r="J50" s="21"/>
      <c r="K50" s="16" t="s">
        <v>766</v>
      </c>
      <c r="L50" s="56" t="s">
        <v>535</v>
      </c>
      <c r="M50" s="87"/>
      <c r="N50" s="124"/>
      <c r="O50" s="61" t="s">
        <v>523</v>
      </c>
      <c r="P50" s="82"/>
      <c r="Q50" s="16" t="s">
        <v>766</v>
      </c>
      <c r="R50" s="61" t="s">
        <v>364</v>
      </c>
      <c r="S50" s="126"/>
      <c r="T50" s="124"/>
      <c r="U50" s="56" t="s">
        <v>516</v>
      </c>
      <c r="V50" s="21"/>
      <c r="W50" s="21"/>
      <c r="X50" s="21"/>
      <c r="Y50" s="21"/>
      <c r="Z50" s="16" t="s">
        <v>766</v>
      </c>
      <c r="AA50" s="56" t="s">
        <v>575</v>
      </c>
      <c r="AB50" s="87"/>
      <c r="AC50" s="124"/>
      <c r="AD50" s="61" t="s">
        <v>531</v>
      </c>
    </row>
    <row r="51" ht="24.95" customHeight="1" spans="3:30">
      <c r="C51" s="22"/>
      <c r="D51" s="62" t="s">
        <v>474</v>
      </c>
      <c r="E51" s="70"/>
      <c r="F51" s="125"/>
      <c r="G51" s="60" t="s">
        <v>268</v>
      </c>
      <c r="K51" s="22"/>
      <c r="L51" s="60" t="s">
        <v>506</v>
      </c>
      <c r="M51" s="88"/>
      <c r="N51" s="125"/>
      <c r="O51" s="74" t="s">
        <v>491</v>
      </c>
      <c r="P51" s="82"/>
      <c r="Q51" s="22"/>
      <c r="R51" s="62" t="s">
        <v>490</v>
      </c>
      <c r="S51" s="117"/>
      <c r="T51" s="125"/>
      <c r="U51" s="60" t="s">
        <v>258</v>
      </c>
      <c r="Z51" s="22"/>
      <c r="AA51" s="60" t="s">
        <v>476</v>
      </c>
      <c r="AB51" s="88"/>
      <c r="AC51" s="125"/>
      <c r="AD51" s="74" t="s">
        <v>503</v>
      </c>
    </row>
    <row r="52" ht="24.95" customHeight="1" spans="3:30">
      <c r="C52" s="16" t="s">
        <v>768</v>
      </c>
      <c r="D52" s="63" t="s">
        <v>97</v>
      </c>
      <c r="E52" s="126"/>
      <c r="F52" s="124"/>
      <c r="G52" s="56" t="s">
        <v>475</v>
      </c>
      <c r="H52" s="21"/>
      <c r="I52" s="21"/>
      <c r="J52" s="21"/>
      <c r="K52" s="16" t="s">
        <v>768</v>
      </c>
      <c r="L52" s="56" t="s">
        <v>206</v>
      </c>
      <c r="M52" s="87"/>
      <c r="N52" s="124"/>
      <c r="O52" s="61" t="s">
        <v>483</v>
      </c>
      <c r="P52" s="82"/>
      <c r="Q52" s="16" t="s">
        <v>768</v>
      </c>
      <c r="R52" s="61" t="s">
        <v>103</v>
      </c>
      <c r="S52" s="126"/>
      <c r="T52" s="124"/>
      <c r="U52" s="56" t="s">
        <v>334</v>
      </c>
      <c r="V52" s="21"/>
      <c r="W52" s="21"/>
      <c r="X52" s="21"/>
      <c r="Y52" s="21"/>
      <c r="Z52" s="16" t="s">
        <v>768</v>
      </c>
      <c r="AA52" s="56" t="s">
        <v>225</v>
      </c>
      <c r="AB52" s="87"/>
      <c r="AC52" s="124"/>
      <c r="AD52" s="61" t="s">
        <v>537</v>
      </c>
    </row>
    <row r="53" ht="24.95" customHeight="1" spans="3:30">
      <c r="C53" s="22"/>
      <c r="D53" s="57" t="s">
        <v>506</v>
      </c>
      <c r="E53" s="117"/>
      <c r="F53" s="125"/>
      <c r="G53" s="60" t="s">
        <v>503</v>
      </c>
      <c r="K53" s="22"/>
      <c r="L53" s="60" t="s">
        <v>477</v>
      </c>
      <c r="M53" s="88"/>
      <c r="N53" s="125"/>
      <c r="O53" s="74" t="s">
        <v>112</v>
      </c>
      <c r="P53" s="82"/>
      <c r="Q53" s="22"/>
      <c r="R53" s="62" t="s">
        <v>476</v>
      </c>
      <c r="S53" s="117"/>
      <c r="T53" s="125"/>
      <c r="U53" s="60" t="s">
        <v>328</v>
      </c>
      <c r="Z53" s="22"/>
      <c r="AA53" s="60" t="s">
        <v>518</v>
      </c>
      <c r="AB53" s="88"/>
      <c r="AC53" s="125"/>
      <c r="AD53" s="74" t="s">
        <v>130</v>
      </c>
    </row>
    <row r="54" ht="24.95" customHeight="1" spans="3:30">
      <c r="C54" s="16" t="s">
        <v>767</v>
      </c>
      <c r="D54" s="61" t="s">
        <v>206</v>
      </c>
      <c r="E54" s="73"/>
      <c r="F54" s="115"/>
      <c r="G54" s="56" t="s">
        <v>537</v>
      </c>
      <c r="H54" s="21"/>
      <c r="I54" s="21"/>
      <c r="J54" s="21"/>
      <c r="K54" s="16" t="s">
        <v>767</v>
      </c>
      <c r="L54" s="56" t="s">
        <v>97</v>
      </c>
      <c r="M54" s="75"/>
      <c r="N54" s="136"/>
      <c r="O54" s="61" t="s">
        <v>480</v>
      </c>
      <c r="P54" s="137"/>
      <c r="Q54" s="16" t="s">
        <v>767</v>
      </c>
      <c r="R54" s="63" t="s">
        <v>225</v>
      </c>
      <c r="S54" s="126"/>
      <c r="T54" s="115"/>
      <c r="U54" s="56" t="s">
        <v>215</v>
      </c>
      <c r="V54" s="21"/>
      <c r="W54" s="21"/>
      <c r="X54" s="21"/>
      <c r="Y54" s="21"/>
      <c r="Z54" s="16" t="s">
        <v>767</v>
      </c>
      <c r="AA54" s="56" t="s">
        <v>103</v>
      </c>
      <c r="AB54" s="75"/>
      <c r="AC54" s="136"/>
      <c r="AD54" s="61" t="s">
        <v>475</v>
      </c>
    </row>
    <row r="55" ht="24.95" customHeight="1" spans="3:30">
      <c r="C55" s="22"/>
      <c r="D55" s="62" t="s">
        <v>140</v>
      </c>
      <c r="E55" s="127"/>
      <c r="F55" s="128"/>
      <c r="G55" s="60" t="s">
        <v>169</v>
      </c>
      <c r="H55" s="21"/>
      <c r="I55" s="21"/>
      <c r="J55" s="21"/>
      <c r="K55" s="22"/>
      <c r="L55" s="60" t="s">
        <v>550</v>
      </c>
      <c r="M55" s="75"/>
      <c r="N55" s="136"/>
      <c r="O55" s="74" t="s">
        <v>456</v>
      </c>
      <c r="P55" s="137"/>
      <c r="Q55" s="22"/>
      <c r="R55" s="53" t="s">
        <v>419</v>
      </c>
      <c r="S55" s="117"/>
      <c r="T55" s="116"/>
      <c r="U55" s="60" t="s">
        <v>527</v>
      </c>
      <c r="V55" s="21"/>
      <c r="W55" s="21"/>
      <c r="X55" s="21"/>
      <c r="Y55" s="21"/>
      <c r="Z55" s="22"/>
      <c r="AA55" s="60" t="s">
        <v>500</v>
      </c>
      <c r="AB55" s="75"/>
      <c r="AC55" s="136"/>
      <c r="AD55" s="74" t="s">
        <v>544</v>
      </c>
    </row>
    <row r="56" ht="24.95" customHeight="1" spans="3:30">
      <c r="C56" s="16" t="s">
        <v>769</v>
      </c>
      <c r="D56" s="61" t="s">
        <v>477</v>
      </c>
      <c r="E56" s="73"/>
      <c r="F56" s="124"/>
      <c r="G56" s="56" t="s">
        <v>130</v>
      </c>
      <c r="K56" s="16" t="s">
        <v>769</v>
      </c>
      <c r="L56" s="56" t="s">
        <v>474</v>
      </c>
      <c r="M56" s="87"/>
      <c r="N56" s="124"/>
      <c r="O56" s="61" t="s">
        <v>235</v>
      </c>
      <c r="P56" s="82"/>
      <c r="Q56" s="16" t="s">
        <v>769</v>
      </c>
      <c r="R56" s="53" t="s">
        <v>518</v>
      </c>
      <c r="S56" s="126"/>
      <c r="T56" s="124"/>
      <c r="U56" s="56" t="s">
        <v>379</v>
      </c>
      <c r="Z56" s="16" t="s">
        <v>769</v>
      </c>
      <c r="AA56" s="56" t="s">
        <v>490</v>
      </c>
      <c r="AB56" s="87"/>
      <c r="AC56" s="124"/>
      <c r="AD56" s="61" t="s">
        <v>268</v>
      </c>
    </row>
    <row r="57" ht="24.95" customHeight="1" spans="3:30">
      <c r="C57" s="22"/>
      <c r="D57" s="57" t="s">
        <v>72</v>
      </c>
      <c r="E57" s="117"/>
      <c r="F57" s="125"/>
      <c r="G57" s="60" t="s">
        <v>482</v>
      </c>
      <c r="K57" s="22"/>
      <c r="L57" s="60" t="s">
        <v>72</v>
      </c>
      <c r="M57" s="88"/>
      <c r="N57" s="125"/>
      <c r="O57" s="74" t="s">
        <v>469</v>
      </c>
      <c r="P57" s="82"/>
      <c r="Q57" s="22"/>
      <c r="R57" s="57" t="s">
        <v>504</v>
      </c>
      <c r="S57" s="117"/>
      <c r="T57" s="125"/>
      <c r="U57" s="60" t="s">
        <v>24</v>
      </c>
      <c r="Z57" s="22"/>
      <c r="AA57" s="60" t="s">
        <v>504</v>
      </c>
      <c r="AB57" s="88"/>
      <c r="AC57" s="125"/>
      <c r="AD57" s="74" t="s">
        <v>482</v>
      </c>
    </row>
    <row r="58" ht="24.95" customHeight="1" spans="3:30">
      <c r="C58" s="16" t="s">
        <v>770</v>
      </c>
      <c r="D58" s="61"/>
      <c r="E58" s="54"/>
      <c r="F58" s="115"/>
      <c r="G58" s="56"/>
      <c r="H58" s="21"/>
      <c r="I58" s="21"/>
      <c r="J58" s="21"/>
      <c r="K58" s="16" t="s">
        <v>770</v>
      </c>
      <c r="L58" s="56"/>
      <c r="M58" s="54"/>
      <c r="N58" s="115"/>
      <c r="O58" s="61"/>
      <c r="P58" s="137"/>
      <c r="Q58" s="16" t="s">
        <v>770</v>
      </c>
      <c r="R58" s="61"/>
      <c r="S58" s="126"/>
      <c r="T58" s="115"/>
      <c r="U58" s="56"/>
      <c r="V58" s="21"/>
      <c r="W58" s="21"/>
      <c r="X58" s="21"/>
      <c r="Y58" s="21"/>
      <c r="Z58" s="16" t="s">
        <v>770</v>
      </c>
      <c r="AA58" s="56"/>
      <c r="AB58" s="54"/>
      <c r="AC58" s="115"/>
      <c r="AD58" s="61"/>
    </row>
    <row r="59" ht="24.95" customHeight="1" spans="3:30">
      <c r="C59" s="22"/>
      <c r="D59" s="62"/>
      <c r="E59" s="58"/>
      <c r="F59" s="116"/>
      <c r="G59" s="60"/>
      <c r="H59" s="21"/>
      <c r="I59" s="21"/>
      <c r="J59" s="21"/>
      <c r="K59" s="22"/>
      <c r="L59" s="60"/>
      <c r="M59" s="58"/>
      <c r="N59" s="116"/>
      <c r="O59" s="74"/>
      <c r="P59" s="137"/>
      <c r="Q59" s="22"/>
      <c r="R59" s="62"/>
      <c r="S59" s="117"/>
      <c r="T59" s="116"/>
      <c r="U59" s="60"/>
      <c r="V59" s="21"/>
      <c r="W59" s="21"/>
      <c r="X59" s="21"/>
      <c r="Y59" s="21"/>
      <c r="Z59" s="22"/>
      <c r="AA59" s="60"/>
      <c r="AB59" s="58"/>
      <c r="AC59" s="116"/>
      <c r="AD59" s="74"/>
    </row>
    <row r="60" ht="24.95" customHeight="1" spans="3:30">
      <c r="C60" s="16" t="s">
        <v>771</v>
      </c>
      <c r="D60" s="61"/>
      <c r="E60" s="54"/>
      <c r="F60" s="115"/>
      <c r="G60" s="56"/>
      <c r="H60" s="21"/>
      <c r="I60" s="21"/>
      <c r="J60" s="21"/>
      <c r="K60" s="16" t="s">
        <v>771</v>
      </c>
      <c r="L60" s="56"/>
      <c r="M60" s="54"/>
      <c r="N60" s="115"/>
      <c r="O60" s="138"/>
      <c r="P60" s="137"/>
      <c r="Q60" s="16" t="s">
        <v>771</v>
      </c>
      <c r="R60" s="61"/>
      <c r="S60" s="126"/>
      <c r="T60" s="115"/>
      <c r="U60" s="56"/>
      <c r="V60" s="21"/>
      <c r="W60" s="21"/>
      <c r="X60" s="21"/>
      <c r="Y60" s="21"/>
      <c r="Z60" s="16" t="s">
        <v>771</v>
      </c>
      <c r="AA60" s="56"/>
      <c r="AB60" s="54"/>
      <c r="AC60" s="115"/>
      <c r="AD60" s="138"/>
    </row>
    <row r="61" ht="24.95" customHeight="1" spans="3:30">
      <c r="C61" s="22"/>
      <c r="D61" s="62"/>
      <c r="E61" s="58"/>
      <c r="F61" s="116"/>
      <c r="G61" s="78"/>
      <c r="H61" s="21"/>
      <c r="I61" s="21"/>
      <c r="J61" s="21"/>
      <c r="K61" s="22"/>
      <c r="L61" s="60"/>
      <c r="M61" s="58"/>
      <c r="N61" s="116"/>
      <c r="O61" s="139"/>
      <c r="P61" s="137"/>
      <c r="Q61" s="22"/>
      <c r="R61" s="62"/>
      <c r="S61" s="117"/>
      <c r="T61" s="116"/>
      <c r="U61" s="78"/>
      <c r="V61" s="21"/>
      <c r="W61" s="21"/>
      <c r="X61" s="21"/>
      <c r="Y61" s="21"/>
      <c r="Z61" s="22"/>
      <c r="AA61" s="60"/>
      <c r="AB61" s="58"/>
      <c r="AC61" s="116"/>
      <c r="AD61" s="139"/>
    </row>
    <row r="62" ht="34.5" spans="3:30">
      <c r="C62" s="103" t="s">
        <v>772</v>
      </c>
      <c r="D62" s="104"/>
      <c r="E62" s="105"/>
      <c r="F62" s="106"/>
      <c r="G62" s="107"/>
      <c r="K62" s="103" t="s">
        <v>772</v>
      </c>
      <c r="L62" s="109"/>
      <c r="M62" s="109"/>
      <c r="N62" s="110"/>
      <c r="O62" s="111"/>
      <c r="P62" s="44"/>
      <c r="Q62" s="47" t="s">
        <v>772</v>
      </c>
      <c r="R62" s="104"/>
      <c r="S62" s="105"/>
      <c r="T62" s="106"/>
      <c r="U62" s="107"/>
      <c r="Z62" s="103" t="s">
        <v>772</v>
      </c>
      <c r="AA62" s="109"/>
      <c r="AB62" s="109"/>
      <c r="AC62" s="110"/>
      <c r="AD62" s="111"/>
    </row>
    <row r="63" customHeight="1" spans="3:30">
      <c r="C63" s="108" t="s">
        <v>776</v>
      </c>
      <c r="D63" s="119"/>
      <c r="E63" s="120"/>
      <c r="F63" s="121"/>
      <c r="G63" s="122"/>
      <c r="K63" s="108" t="s">
        <v>776</v>
      </c>
      <c r="L63" s="142"/>
      <c r="M63" s="120"/>
      <c r="N63" s="143"/>
      <c r="O63" s="122"/>
      <c r="P63" s="144"/>
      <c r="Q63" s="108" t="s">
        <v>776</v>
      </c>
      <c r="R63" s="119"/>
      <c r="S63" s="120"/>
      <c r="T63" s="121"/>
      <c r="U63" s="122"/>
      <c r="Z63" s="108" t="s">
        <v>776</v>
      </c>
      <c r="AA63" s="142"/>
      <c r="AB63" s="120"/>
      <c r="AC63" s="143"/>
      <c r="AD63" s="122"/>
    </row>
    <row r="64" ht="21.75" customHeight="1" spans="3:30">
      <c r="C64" s="112"/>
      <c r="D64" s="129"/>
      <c r="E64" s="130"/>
      <c r="F64" s="131"/>
      <c r="G64" s="132"/>
      <c r="K64" s="112"/>
      <c r="L64" s="129"/>
      <c r="M64" s="130"/>
      <c r="N64" s="131"/>
      <c r="O64" s="132"/>
      <c r="P64" s="144"/>
      <c r="Q64" s="112"/>
      <c r="R64" s="129"/>
      <c r="S64" s="130"/>
      <c r="T64" s="131"/>
      <c r="U64" s="132"/>
      <c r="Z64" s="112"/>
      <c r="AA64" s="129"/>
      <c r="AB64" s="130"/>
      <c r="AC64" s="131"/>
      <c r="AD64" s="132"/>
    </row>
    <row r="65" ht="17.25" customHeight="1" spans="3:30">
      <c r="C65" s="108" t="s">
        <v>774</v>
      </c>
      <c r="D65" s="18"/>
      <c r="E65" s="109"/>
      <c r="F65" s="110"/>
      <c r="G65" s="111"/>
      <c r="H65" s="21"/>
      <c r="I65" s="21"/>
      <c r="J65" s="21"/>
      <c r="K65" s="108" t="s">
        <v>774</v>
      </c>
      <c r="L65" s="109"/>
      <c r="M65" s="109"/>
      <c r="N65" s="110"/>
      <c r="O65" s="111"/>
      <c r="P65" s="44"/>
      <c r="Q65" s="108" t="s">
        <v>774</v>
      </c>
      <c r="R65" s="18"/>
      <c r="S65" s="109"/>
      <c r="T65" s="110"/>
      <c r="U65" s="111"/>
      <c r="V65" s="21"/>
      <c r="W65" s="21"/>
      <c r="X65" s="21"/>
      <c r="Y65" s="21"/>
      <c r="Z65" s="108" t="s">
        <v>774</v>
      </c>
      <c r="AA65" s="109"/>
      <c r="AB65" s="109"/>
      <c r="AC65" s="110"/>
      <c r="AD65" s="111"/>
    </row>
    <row r="66" ht="32.1" customHeight="1" spans="3:30">
      <c r="C66" s="103"/>
      <c r="D66" s="24"/>
      <c r="E66" s="105"/>
      <c r="F66" s="113"/>
      <c r="G66" s="114"/>
      <c r="K66" s="103"/>
      <c r="L66" s="105"/>
      <c r="M66" s="105"/>
      <c r="N66" s="113"/>
      <c r="O66" s="114"/>
      <c r="P66" s="44"/>
      <c r="Q66" s="103"/>
      <c r="R66" s="24"/>
      <c r="S66" s="105"/>
      <c r="T66" s="113"/>
      <c r="U66" s="114"/>
      <c r="Z66" s="103"/>
      <c r="AA66" s="105"/>
      <c r="AB66" s="105"/>
      <c r="AC66" s="113"/>
      <c r="AD66" s="114"/>
    </row>
    <row r="67" ht="18" customHeight="1" spans="3:30">
      <c r="C67" s="84"/>
      <c r="D67" s="44"/>
      <c r="E67" s="44"/>
      <c r="F67" s="44"/>
      <c r="G67" s="44"/>
      <c r="K67" s="84"/>
      <c r="L67" s="44"/>
      <c r="M67" s="44"/>
      <c r="N67" s="44"/>
      <c r="O67" s="44"/>
      <c r="P67" s="44"/>
      <c r="Q67" s="84"/>
      <c r="R67" s="44"/>
      <c r="S67" s="44"/>
      <c r="T67" s="44"/>
      <c r="U67" s="44"/>
      <c r="Z67" s="84"/>
      <c r="AA67" s="44"/>
      <c r="AB67" s="44"/>
      <c r="AC67" s="44"/>
      <c r="AD67" s="44"/>
    </row>
    <row r="68" ht="18" customHeight="1" spans="3:30">
      <c r="C68" s="84"/>
      <c r="D68" s="44"/>
      <c r="E68" s="44"/>
      <c r="F68" s="44"/>
      <c r="G68" s="44"/>
      <c r="K68" s="84"/>
      <c r="L68" s="44"/>
      <c r="M68" s="44"/>
      <c r="N68" s="44"/>
      <c r="O68" s="44"/>
      <c r="P68" s="44"/>
      <c r="Q68" s="84"/>
      <c r="R68" s="44"/>
      <c r="S68" s="44"/>
      <c r="T68" s="44"/>
      <c r="U68" s="44"/>
      <c r="Z68" s="84"/>
      <c r="AA68" s="44"/>
      <c r="AB68" s="44"/>
      <c r="AC68" s="44"/>
      <c r="AD68" s="44"/>
    </row>
    <row r="69" ht="18" customHeight="1" spans="3:30">
      <c r="C69" s="84"/>
      <c r="D69" s="44"/>
      <c r="E69" s="44"/>
      <c r="F69" s="44"/>
      <c r="G69" s="44"/>
      <c r="K69" s="84"/>
      <c r="L69" s="44"/>
      <c r="M69" s="44"/>
      <c r="N69" s="44"/>
      <c r="O69" s="44"/>
      <c r="P69" s="44"/>
      <c r="Q69" s="84"/>
      <c r="R69" s="44"/>
      <c r="S69" s="44"/>
      <c r="T69" s="44"/>
      <c r="U69" s="44"/>
      <c r="Z69" s="84"/>
      <c r="AA69" s="44"/>
      <c r="AB69" s="44"/>
      <c r="AC69" s="44"/>
      <c r="AD69" s="44"/>
    </row>
    <row r="70" ht="30" customHeight="1" spans="3:30">
      <c r="C70" s="1" t="s">
        <v>701</v>
      </c>
      <c r="D70" s="2" t="s">
        <v>758</v>
      </c>
      <c r="E70" s="3"/>
      <c r="F70" s="4"/>
      <c r="G70" s="1" t="s">
        <v>759</v>
      </c>
      <c r="H70" s="5"/>
      <c r="K70" s="1" t="s">
        <v>781</v>
      </c>
      <c r="L70" s="2" t="s">
        <v>758</v>
      </c>
      <c r="M70" s="3"/>
      <c r="N70" s="4"/>
      <c r="O70" s="1" t="s">
        <v>759</v>
      </c>
      <c r="P70" s="133"/>
      <c r="Q70" s="1" t="s">
        <v>701</v>
      </c>
      <c r="R70" s="2" t="s">
        <v>758</v>
      </c>
      <c r="S70" s="3"/>
      <c r="T70" s="4"/>
      <c r="U70" s="1" t="s">
        <v>759</v>
      </c>
      <c r="V70" s="5"/>
      <c r="Y70" s="147"/>
      <c r="Z70" s="1" t="s">
        <v>781</v>
      </c>
      <c r="AA70" s="2" t="s">
        <v>758</v>
      </c>
      <c r="AB70" s="3"/>
      <c r="AC70" s="4"/>
      <c r="AD70" s="1" t="s">
        <v>759</v>
      </c>
    </row>
    <row r="71" ht="28.5" spans="3:30">
      <c r="C71" s="6" t="s">
        <v>761</v>
      </c>
      <c r="D71" s="7" t="s">
        <v>23</v>
      </c>
      <c r="E71" s="8" t="s">
        <v>762</v>
      </c>
      <c r="F71" s="9"/>
      <c r="G71" s="10" t="s">
        <v>495</v>
      </c>
      <c r="H71" s="45"/>
      <c r="I71" s="148"/>
      <c r="J71" s="140"/>
      <c r="K71" s="6" t="s">
        <v>761</v>
      </c>
      <c r="L71" s="7" t="s">
        <v>23</v>
      </c>
      <c r="M71" s="8" t="s">
        <v>762</v>
      </c>
      <c r="N71" s="9"/>
      <c r="O71" s="10" t="s">
        <v>498</v>
      </c>
      <c r="P71" s="141"/>
      <c r="Q71" s="6" t="s">
        <v>761</v>
      </c>
      <c r="R71" s="7" t="s">
        <v>517</v>
      </c>
      <c r="S71" s="8" t="s">
        <v>762</v>
      </c>
      <c r="T71" s="9"/>
      <c r="U71" s="10" t="s">
        <v>520</v>
      </c>
      <c r="Z71" s="6" t="s">
        <v>761</v>
      </c>
      <c r="AA71" s="7" t="s">
        <v>517</v>
      </c>
      <c r="AB71" s="8" t="s">
        <v>762</v>
      </c>
      <c r="AC71" s="9"/>
      <c r="AD71" s="10" t="s">
        <v>468</v>
      </c>
    </row>
    <row r="72" ht="17.25" spans="3:30">
      <c r="C72" s="11"/>
      <c r="D72" s="12" t="s">
        <v>763</v>
      </c>
      <c r="E72" s="13" t="s">
        <v>764</v>
      </c>
      <c r="F72" s="14"/>
      <c r="G72" s="15" t="s">
        <v>763</v>
      </c>
      <c r="K72" s="11"/>
      <c r="L72" s="86" t="s">
        <v>763</v>
      </c>
      <c r="M72" s="13" t="s">
        <v>764</v>
      </c>
      <c r="N72" s="14"/>
      <c r="O72" s="15" t="s">
        <v>763</v>
      </c>
      <c r="P72" s="135"/>
      <c r="Q72" s="11"/>
      <c r="R72" s="12" t="s">
        <v>763</v>
      </c>
      <c r="S72" s="13" t="s">
        <v>764</v>
      </c>
      <c r="T72" s="14"/>
      <c r="U72" s="15" t="s">
        <v>763</v>
      </c>
      <c r="Z72" s="11"/>
      <c r="AA72" s="86" t="s">
        <v>763</v>
      </c>
      <c r="AB72" s="13" t="s">
        <v>764</v>
      </c>
      <c r="AC72" s="14"/>
      <c r="AD72" s="15" t="s">
        <v>763</v>
      </c>
    </row>
    <row r="73" ht="24.95" customHeight="1" spans="3:30">
      <c r="C73" s="16" t="s">
        <v>765</v>
      </c>
      <c r="D73" s="53" t="s">
        <v>550</v>
      </c>
      <c r="E73" s="54"/>
      <c r="F73" s="115"/>
      <c r="G73" s="56" t="s">
        <v>574</v>
      </c>
      <c r="H73" s="21"/>
      <c r="I73" s="21"/>
      <c r="J73" s="21"/>
      <c r="K73" s="16" t="s">
        <v>765</v>
      </c>
      <c r="L73" s="56" t="s">
        <v>514</v>
      </c>
      <c r="M73" s="87"/>
      <c r="N73" s="124"/>
      <c r="O73" s="61" t="s">
        <v>285</v>
      </c>
      <c r="P73" s="82"/>
      <c r="Q73" s="16" t="s">
        <v>765</v>
      </c>
      <c r="R73" s="17" t="s">
        <v>500</v>
      </c>
      <c r="S73" s="149"/>
      <c r="T73" s="150"/>
      <c r="U73" s="20" t="s">
        <v>167</v>
      </c>
      <c r="V73" s="21"/>
      <c r="W73" s="21"/>
      <c r="X73" s="21"/>
      <c r="Y73" s="21"/>
      <c r="Z73" s="16" t="s">
        <v>765</v>
      </c>
      <c r="AA73" s="56" t="s">
        <v>364</v>
      </c>
      <c r="AB73" s="87"/>
      <c r="AC73" s="124"/>
      <c r="AD73" s="61" t="s">
        <v>522</v>
      </c>
    </row>
    <row r="74" ht="24.95" customHeight="1" spans="3:30">
      <c r="C74" s="22"/>
      <c r="D74" s="57" t="s">
        <v>506</v>
      </c>
      <c r="E74" s="58"/>
      <c r="F74" s="116"/>
      <c r="G74" s="60" t="s">
        <v>486</v>
      </c>
      <c r="K74" s="22"/>
      <c r="L74" s="60" t="s">
        <v>550</v>
      </c>
      <c r="M74" s="88"/>
      <c r="N74" s="125"/>
      <c r="O74" s="74" t="s">
        <v>261</v>
      </c>
      <c r="P74" s="82"/>
      <c r="Q74" s="22"/>
      <c r="R74" s="23" t="s">
        <v>476</v>
      </c>
      <c r="S74" s="151"/>
      <c r="T74" s="152"/>
      <c r="U74" s="26" t="s">
        <v>470</v>
      </c>
      <c r="Z74" s="22"/>
      <c r="AA74" s="60" t="s">
        <v>500</v>
      </c>
      <c r="AB74" s="88"/>
      <c r="AC74" s="125"/>
      <c r="AD74" s="74" t="s">
        <v>456</v>
      </c>
    </row>
    <row r="75" ht="24.95" customHeight="1" spans="3:30">
      <c r="C75" s="16" t="s">
        <v>766</v>
      </c>
      <c r="D75" s="61" t="s">
        <v>474</v>
      </c>
      <c r="E75" s="54"/>
      <c r="F75" s="115"/>
      <c r="G75" s="56" t="s">
        <v>496</v>
      </c>
      <c r="H75" s="21"/>
      <c r="I75" s="21"/>
      <c r="J75" s="21"/>
      <c r="K75" s="16" t="s">
        <v>766</v>
      </c>
      <c r="L75" s="56" t="s">
        <v>140</v>
      </c>
      <c r="M75" s="87"/>
      <c r="N75" s="124"/>
      <c r="O75" s="61" t="s">
        <v>525</v>
      </c>
      <c r="P75" s="82"/>
      <c r="Q75" s="16" t="s">
        <v>766</v>
      </c>
      <c r="R75" s="27" t="s">
        <v>419</v>
      </c>
      <c r="S75" s="149"/>
      <c r="T75" s="150"/>
      <c r="U75" s="20" t="s">
        <v>350</v>
      </c>
      <c r="V75" s="21"/>
      <c r="W75" s="21"/>
      <c r="X75" s="21"/>
      <c r="Y75" s="21"/>
      <c r="Z75" s="16" t="s">
        <v>766</v>
      </c>
      <c r="AA75" s="56" t="s">
        <v>490</v>
      </c>
      <c r="AB75" s="87"/>
      <c r="AC75" s="124"/>
      <c r="AD75" s="61" t="s">
        <v>235</v>
      </c>
    </row>
    <row r="76" ht="24.95" customHeight="1" spans="3:30">
      <c r="C76" s="22"/>
      <c r="D76" s="62" t="s">
        <v>206</v>
      </c>
      <c r="E76" s="58"/>
      <c r="F76" s="116"/>
      <c r="G76" s="60" t="s">
        <v>541</v>
      </c>
      <c r="K76" s="22"/>
      <c r="L76" s="60" t="s">
        <v>97</v>
      </c>
      <c r="M76" s="88"/>
      <c r="N76" s="125"/>
      <c r="O76" s="74" t="s">
        <v>521</v>
      </c>
      <c r="P76" s="82"/>
      <c r="Q76" s="22"/>
      <c r="R76" s="30" t="s">
        <v>504</v>
      </c>
      <c r="S76" s="151"/>
      <c r="T76" s="152"/>
      <c r="U76" s="26" t="s">
        <v>576</v>
      </c>
      <c r="Z76" s="22"/>
      <c r="AA76" s="60" t="s">
        <v>103</v>
      </c>
      <c r="AB76" s="88"/>
      <c r="AC76" s="125"/>
      <c r="AD76" s="74" t="s">
        <v>480</v>
      </c>
    </row>
    <row r="77" ht="24.95" customHeight="1" spans="3:30">
      <c r="C77" s="16" t="s">
        <v>768</v>
      </c>
      <c r="D77" s="63" t="s">
        <v>535</v>
      </c>
      <c r="E77" s="54"/>
      <c r="F77" s="115"/>
      <c r="G77" s="56" t="s">
        <v>530</v>
      </c>
      <c r="H77" s="21"/>
      <c r="I77" s="21"/>
      <c r="J77" s="21"/>
      <c r="K77" s="16" t="s">
        <v>768</v>
      </c>
      <c r="L77" s="56" t="s">
        <v>72</v>
      </c>
      <c r="M77" s="87"/>
      <c r="N77" s="124"/>
      <c r="O77" s="61" t="s">
        <v>79</v>
      </c>
      <c r="P77" s="82"/>
      <c r="Q77" s="16" t="s">
        <v>768</v>
      </c>
      <c r="R77" s="33" t="s">
        <v>575</v>
      </c>
      <c r="S77" s="149"/>
      <c r="T77" s="150"/>
      <c r="U77" s="20" t="s">
        <v>494</v>
      </c>
      <c r="V77" s="21"/>
      <c r="W77" s="21"/>
      <c r="X77" s="21"/>
      <c r="Y77" s="21"/>
      <c r="Z77" s="16" t="s">
        <v>768</v>
      </c>
      <c r="AA77" s="56" t="s">
        <v>225</v>
      </c>
      <c r="AB77" s="87"/>
      <c r="AC77" s="124"/>
      <c r="AD77" s="61" t="s">
        <v>483</v>
      </c>
    </row>
    <row r="78" ht="24.95" customHeight="1" spans="3:30">
      <c r="C78" s="22"/>
      <c r="D78" s="57" t="s">
        <v>97</v>
      </c>
      <c r="E78" s="58"/>
      <c r="F78" s="116"/>
      <c r="G78" s="60" t="s">
        <v>519</v>
      </c>
      <c r="K78" s="22"/>
      <c r="L78" s="60" t="s">
        <v>506</v>
      </c>
      <c r="M78" s="88"/>
      <c r="N78" s="125"/>
      <c r="O78" s="74" t="s">
        <v>64</v>
      </c>
      <c r="P78" s="82"/>
      <c r="Q78" s="22"/>
      <c r="R78" s="23" t="s">
        <v>103</v>
      </c>
      <c r="S78" s="151"/>
      <c r="T78" s="152"/>
      <c r="U78" s="26" t="s">
        <v>515</v>
      </c>
      <c r="Z78" s="22"/>
      <c r="AA78" s="60" t="s">
        <v>575</v>
      </c>
      <c r="AB78" s="88"/>
      <c r="AC78" s="125"/>
      <c r="AD78" s="74" t="s">
        <v>523</v>
      </c>
    </row>
    <row r="79" ht="24.95" customHeight="1" spans="3:30">
      <c r="C79" s="16" t="s">
        <v>767</v>
      </c>
      <c r="D79" s="61" t="s">
        <v>72</v>
      </c>
      <c r="E79" s="54"/>
      <c r="F79" s="115"/>
      <c r="G79" s="56" t="s">
        <v>492</v>
      </c>
      <c r="H79" s="21"/>
      <c r="I79" s="21"/>
      <c r="J79" s="21"/>
      <c r="K79" s="16" t="s">
        <v>767</v>
      </c>
      <c r="L79" s="56" t="s">
        <v>206</v>
      </c>
      <c r="M79" s="75"/>
      <c r="N79" s="136"/>
      <c r="O79" s="61" t="s">
        <v>513</v>
      </c>
      <c r="P79" s="137"/>
      <c r="Q79" s="16" t="s">
        <v>767</v>
      </c>
      <c r="R79" s="27" t="s">
        <v>225</v>
      </c>
      <c r="S79" s="149"/>
      <c r="T79" s="150"/>
      <c r="U79" s="20" t="s">
        <v>549</v>
      </c>
      <c r="V79" s="21"/>
      <c r="W79" s="21"/>
      <c r="X79" s="21"/>
      <c r="Y79" s="21"/>
      <c r="Z79" s="16" t="s">
        <v>767</v>
      </c>
      <c r="AA79" s="56" t="s">
        <v>504</v>
      </c>
      <c r="AB79" s="75"/>
      <c r="AC79" s="136"/>
      <c r="AD79" s="61" t="s">
        <v>469</v>
      </c>
    </row>
    <row r="80" ht="24.75" customHeight="1" spans="3:30">
      <c r="C80" s="22"/>
      <c r="D80" s="62" t="s">
        <v>514</v>
      </c>
      <c r="E80" s="117"/>
      <c r="F80" s="116"/>
      <c r="G80" s="60" t="s">
        <v>487</v>
      </c>
      <c r="H80" s="21"/>
      <c r="I80" s="21"/>
      <c r="J80" s="21"/>
      <c r="K80" s="22"/>
      <c r="L80" s="60" t="s">
        <v>535</v>
      </c>
      <c r="M80" s="75"/>
      <c r="N80" s="136"/>
      <c r="O80" s="74" t="s">
        <v>529</v>
      </c>
      <c r="P80" s="137"/>
      <c r="Q80" s="22"/>
      <c r="R80" s="30" t="s">
        <v>364</v>
      </c>
      <c r="S80" s="153"/>
      <c r="T80" s="152"/>
      <c r="U80" s="26" t="s">
        <v>303</v>
      </c>
      <c r="V80" s="21"/>
      <c r="W80" s="21"/>
      <c r="X80" s="21"/>
      <c r="Y80" s="21"/>
      <c r="Z80" s="22"/>
      <c r="AA80" s="60" t="s">
        <v>476</v>
      </c>
      <c r="AB80" s="75"/>
      <c r="AC80" s="136"/>
      <c r="AD80" s="74" t="s">
        <v>491</v>
      </c>
    </row>
    <row r="81" ht="24.95" customHeight="1" spans="3:30">
      <c r="C81" s="16" t="s">
        <v>769</v>
      </c>
      <c r="D81" s="63" t="s">
        <v>140</v>
      </c>
      <c r="E81" s="54"/>
      <c r="F81" s="115"/>
      <c r="G81" s="56" t="s">
        <v>290</v>
      </c>
      <c r="K81" s="16" t="s">
        <v>769</v>
      </c>
      <c r="L81" s="56" t="s">
        <v>477</v>
      </c>
      <c r="M81" s="87"/>
      <c r="N81" s="124"/>
      <c r="O81" s="61" t="s">
        <v>411</v>
      </c>
      <c r="P81" s="82"/>
      <c r="Q81" s="16" t="s">
        <v>769</v>
      </c>
      <c r="R81" s="33" t="s">
        <v>490</v>
      </c>
      <c r="S81" s="149"/>
      <c r="T81" s="150"/>
      <c r="U81" s="20" t="s">
        <v>230</v>
      </c>
      <c r="Z81" s="16" t="s">
        <v>769</v>
      </c>
      <c r="AA81" s="56" t="s">
        <v>419</v>
      </c>
      <c r="AB81" s="87"/>
      <c r="AC81" s="124"/>
      <c r="AD81" s="61" t="s">
        <v>155</v>
      </c>
    </row>
    <row r="82" ht="24.95" customHeight="1" spans="3:30">
      <c r="C82" s="22"/>
      <c r="D82" s="57" t="s">
        <v>477</v>
      </c>
      <c r="E82" s="58"/>
      <c r="F82" s="116"/>
      <c r="G82" s="60" t="s">
        <v>508</v>
      </c>
      <c r="K82" s="22"/>
      <c r="L82" s="60" t="s">
        <v>474</v>
      </c>
      <c r="M82" s="88"/>
      <c r="N82" s="125"/>
      <c r="O82" s="74" t="s">
        <v>505</v>
      </c>
      <c r="P82" s="82"/>
      <c r="Q82" s="22"/>
      <c r="R82" s="23" t="s">
        <v>518</v>
      </c>
      <c r="S82" s="151"/>
      <c r="T82" s="152"/>
      <c r="U82" s="26" t="s">
        <v>121</v>
      </c>
      <c r="Z82" s="22"/>
      <c r="AA82" s="60" t="s">
        <v>518</v>
      </c>
      <c r="AB82" s="88"/>
      <c r="AC82" s="125"/>
      <c r="AD82" s="74" t="s">
        <v>112</v>
      </c>
    </row>
    <row r="83" ht="24.95" customHeight="1" spans="3:30">
      <c r="C83" s="16" t="s">
        <v>770</v>
      </c>
      <c r="D83" s="61"/>
      <c r="E83" s="54"/>
      <c r="F83" s="115"/>
      <c r="G83" s="56"/>
      <c r="H83" s="21"/>
      <c r="I83" s="21"/>
      <c r="J83" s="21"/>
      <c r="K83" s="16" t="s">
        <v>770</v>
      </c>
      <c r="L83" s="56"/>
      <c r="M83" s="54"/>
      <c r="N83" s="115"/>
      <c r="O83" s="61"/>
      <c r="P83" s="137"/>
      <c r="Q83" s="16" t="s">
        <v>770</v>
      </c>
      <c r="R83" s="27"/>
      <c r="S83" s="149"/>
      <c r="T83" s="150"/>
      <c r="U83" s="20"/>
      <c r="V83" s="21"/>
      <c r="W83" s="21"/>
      <c r="X83" s="21"/>
      <c r="Y83" s="21"/>
      <c r="Z83" s="16" t="s">
        <v>770</v>
      </c>
      <c r="AA83" s="56"/>
      <c r="AB83" s="54"/>
      <c r="AC83" s="115"/>
      <c r="AD83" s="61"/>
    </row>
    <row r="84" ht="24.95" customHeight="1" spans="3:30">
      <c r="C84" s="22"/>
      <c r="D84" s="62"/>
      <c r="E84" s="58"/>
      <c r="F84" s="116"/>
      <c r="G84" s="60"/>
      <c r="H84" s="21"/>
      <c r="I84" s="21"/>
      <c r="J84" s="21"/>
      <c r="K84" s="22"/>
      <c r="L84" s="60"/>
      <c r="M84" s="58"/>
      <c r="N84" s="116"/>
      <c r="O84" s="74"/>
      <c r="P84" s="137"/>
      <c r="Q84" s="22"/>
      <c r="R84" s="30"/>
      <c r="S84" s="151"/>
      <c r="T84" s="152"/>
      <c r="U84" s="26"/>
      <c r="V84" s="21"/>
      <c r="W84" s="21"/>
      <c r="X84" s="21"/>
      <c r="Y84" s="21"/>
      <c r="Z84" s="22"/>
      <c r="AA84" s="60"/>
      <c r="AB84" s="58"/>
      <c r="AC84" s="116"/>
      <c r="AD84" s="74"/>
    </row>
    <row r="85" ht="24.95" customHeight="1" spans="3:30">
      <c r="C85" s="16" t="s">
        <v>771</v>
      </c>
      <c r="D85" s="138"/>
      <c r="E85" s="54"/>
      <c r="F85" s="115"/>
      <c r="G85" s="56"/>
      <c r="H85" s="21"/>
      <c r="I85" s="21"/>
      <c r="J85" s="21"/>
      <c r="K85" s="16" t="s">
        <v>771</v>
      </c>
      <c r="L85" s="56"/>
      <c r="M85" s="54"/>
      <c r="N85" s="115"/>
      <c r="O85" s="61"/>
      <c r="P85" s="137"/>
      <c r="Q85" s="16" t="s">
        <v>771</v>
      </c>
      <c r="R85" s="154"/>
      <c r="S85" s="149"/>
      <c r="T85" s="150"/>
      <c r="U85" s="20"/>
      <c r="V85" s="21"/>
      <c r="W85" s="21"/>
      <c r="X85" s="21"/>
      <c r="Y85" s="21"/>
      <c r="Z85" s="16" t="s">
        <v>771</v>
      </c>
      <c r="AA85" s="56"/>
      <c r="AB85" s="54"/>
      <c r="AC85" s="115"/>
      <c r="AD85" s="61"/>
    </row>
    <row r="86" ht="24.95" customHeight="1" spans="3:30">
      <c r="C86" s="22"/>
      <c r="D86" s="146"/>
      <c r="E86" s="58"/>
      <c r="F86" s="116"/>
      <c r="G86" s="78"/>
      <c r="H86" s="21"/>
      <c r="I86" s="21"/>
      <c r="J86" s="21"/>
      <c r="K86" s="22"/>
      <c r="L86" s="60"/>
      <c r="M86" s="58"/>
      <c r="N86" s="116"/>
      <c r="O86" s="74"/>
      <c r="P86" s="137"/>
      <c r="Q86" s="22"/>
      <c r="R86" s="155"/>
      <c r="S86" s="151"/>
      <c r="T86" s="152"/>
      <c r="U86" s="156"/>
      <c r="V86" s="21"/>
      <c r="W86" s="21"/>
      <c r="X86" s="21"/>
      <c r="Y86" s="21"/>
      <c r="Z86" s="22"/>
      <c r="AA86" s="60"/>
      <c r="AB86" s="58"/>
      <c r="AC86" s="116"/>
      <c r="AD86" s="74"/>
    </row>
    <row r="87" ht="34.5" spans="3:30">
      <c r="C87" s="47" t="s">
        <v>772</v>
      </c>
      <c r="D87" s="104"/>
      <c r="E87" s="39"/>
      <c r="F87" s="118"/>
      <c r="G87" s="107"/>
      <c r="K87" s="103" t="s">
        <v>772</v>
      </c>
      <c r="L87" s="109"/>
      <c r="M87" s="109"/>
      <c r="N87" s="110"/>
      <c r="O87" s="111"/>
      <c r="P87" s="44"/>
      <c r="Q87" s="47" t="s">
        <v>772</v>
      </c>
      <c r="R87" s="104"/>
      <c r="S87" s="105"/>
      <c r="T87" s="106"/>
      <c r="U87" s="107"/>
      <c r="Z87" s="103" t="s">
        <v>772</v>
      </c>
      <c r="AA87" s="109"/>
      <c r="AB87" s="109"/>
      <c r="AC87" s="110"/>
      <c r="AD87" s="111"/>
    </row>
    <row r="88" ht="34.5" spans="3:30">
      <c r="C88" s="108" t="s">
        <v>776</v>
      </c>
      <c r="D88" s="119"/>
      <c r="E88" s="120"/>
      <c r="F88" s="121"/>
      <c r="G88" s="122"/>
      <c r="K88" s="108" t="s">
        <v>776</v>
      </c>
      <c r="L88" s="142"/>
      <c r="M88" s="120"/>
      <c r="N88" s="143"/>
      <c r="O88" s="122"/>
      <c r="P88" s="144"/>
      <c r="Q88" s="108" t="s">
        <v>776</v>
      </c>
      <c r="R88" s="119"/>
      <c r="S88" s="120"/>
      <c r="T88" s="121"/>
      <c r="U88" s="122"/>
      <c r="Z88" s="108" t="s">
        <v>776</v>
      </c>
      <c r="AA88" s="142"/>
      <c r="AB88" s="120"/>
      <c r="AC88" s="143"/>
      <c r="AD88" s="122"/>
    </row>
    <row r="89" ht="51.75" spans="3:30">
      <c r="C89" s="47" t="s">
        <v>774</v>
      </c>
      <c r="D89" s="48"/>
      <c r="E89" s="39"/>
      <c r="F89" s="123"/>
      <c r="G89" s="49"/>
      <c r="H89" s="21"/>
      <c r="I89" s="21"/>
      <c r="J89" s="21"/>
      <c r="K89" s="47" t="s">
        <v>774</v>
      </c>
      <c r="L89" s="39"/>
      <c r="M89" s="39"/>
      <c r="N89" s="123"/>
      <c r="O89" s="49"/>
      <c r="P89" s="44"/>
      <c r="Q89" s="47" t="s">
        <v>774</v>
      </c>
      <c r="R89" s="48"/>
      <c r="S89" s="39"/>
      <c r="T89" s="123"/>
      <c r="U89" s="49"/>
      <c r="V89" s="21"/>
      <c r="W89" s="21"/>
      <c r="X89" s="21"/>
      <c r="Y89" s="21"/>
      <c r="Z89" s="47" t="s">
        <v>774</v>
      </c>
      <c r="AA89" s="39"/>
      <c r="AB89" s="39"/>
      <c r="AC89" s="123"/>
      <c r="AD89" s="49"/>
    </row>
    <row r="90" spans="3:16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</sheetData>
  <mergeCells count="90">
    <mergeCell ref="E2:F2"/>
    <mergeCell ref="M2:N2"/>
    <mergeCell ref="S2:T2"/>
    <mergeCell ref="AB2:AC2"/>
    <mergeCell ref="E3:F3"/>
    <mergeCell ref="M3:N3"/>
    <mergeCell ref="S3:T3"/>
    <mergeCell ref="AB3:AC3"/>
    <mergeCell ref="E46:F46"/>
    <mergeCell ref="M46:N46"/>
    <mergeCell ref="S46:T46"/>
    <mergeCell ref="AB46:AC46"/>
    <mergeCell ref="E47:F47"/>
    <mergeCell ref="M47:N47"/>
    <mergeCell ref="S47:T47"/>
    <mergeCell ref="AB47:AC47"/>
    <mergeCell ref="C4:C5"/>
    <mergeCell ref="C6:C7"/>
    <mergeCell ref="C8:C9"/>
    <mergeCell ref="C10:C11"/>
    <mergeCell ref="C12:C13"/>
    <mergeCell ref="C14:C15"/>
    <mergeCell ref="C16:C17"/>
    <mergeCell ref="C20:C21"/>
    <mergeCell ref="C48:C49"/>
    <mergeCell ref="C50:C51"/>
    <mergeCell ref="C52:C53"/>
    <mergeCell ref="C54:C55"/>
    <mergeCell ref="C56:C57"/>
    <mergeCell ref="C58:C59"/>
    <mergeCell ref="C60:C61"/>
    <mergeCell ref="C63:C64"/>
    <mergeCell ref="C65:C66"/>
    <mergeCell ref="K4:K5"/>
    <mergeCell ref="K6:K7"/>
    <mergeCell ref="K8:K9"/>
    <mergeCell ref="K10:K11"/>
    <mergeCell ref="K12:K13"/>
    <mergeCell ref="K14:K15"/>
    <mergeCell ref="K16:K17"/>
    <mergeCell ref="K20:K21"/>
    <mergeCell ref="K48:K49"/>
    <mergeCell ref="K50:K51"/>
    <mergeCell ref="K52:K53"/>
    <mergeCell ref="K54:K55"/>
    <mergeCell ref="K56:K57"/>
    <mergeCell ref="K58:K59"/>
    <mergeCell ref="K60:K61"/>
    <mergeCell ref="K63:K64"/>
    <mergeCell ref="K65:K66"/>
    <mergeCell ref="L63:L64"/>
    <mergeCell ref="Q4:Q5"/>
    <mergeCell ref="Q6:Q7"/>
    <mergeCell ref="Q8:Q9"/>
    <mergeCell ref="Q10:Q11"/>
    <mergeCell ref="Q12:Q13"/>
    <mergeCell ref="Q14:Q15"/>
    <mergeCell ref="Q16:Q17"/>
    <mergeCell ref="Q20:Q21"/>
    <mergeCell ref="Q48:Q49"/>
    <mergeCell ref="Q50:Q51"/>
    <mergeCell ref="Q52:Q53"/>
    <mergeCell ref="Q54:Q55"/>
    <mergeCell ref="Q56:Q57"/>
    <mergeCell ref="Q58:Q59"/>
    <mergeCell ref="Q60:Q61"/>
    <mergeCell ref="Q63:Q64"/>
    <mergeCell ref="Q65:Q66"/>
    <mergeCell ref="Z4:Z5"/>
    <mergeCell ref="Z6:Z7"/>
    <mergeCell ref="Z8:Z9"/>
    <mergeCell ref="Z10:Z11"/>
    <mergeCell ref="Z12:Z13"/>
    <mergeCell ref="Z14:Z15"/>
    <mergeCell ref="Z16:Z17"/>
    <mergeCell ref="Z20:Z21"/>
    <mergeCell ref="Z48:Z49"/>
    <mergeCell ref="Z50:Z51"/>
    <mergeCell ref="Z52:Z53"/>
    <mergeCell ref="Z54:Z55"/>
    <mergeCell ref="Z56:Z57"/>
    <mergeCell ref="Z58:Z59"/>
    <mergeCell ref="Z60:Z61"/>
    <mergeCell ref="Z63:Z64"/>
    <mergeCell ref="Z65:Z66"/>
    <mergeCell ref="AA63:AA64"/>
    <mergeCell ref="D63:E64"/>
    <mergeCell ref="F63:G64"/>
    <mergeCell ref="R63:S64"/>
    <mergeCell ref="T63:U64"/>
  </mergeCells>
  <conditionalFormatting sqref="AA27:AA32 AA35:AA36 U27:U38 U73:U74 U77:U78 AA73:AA78 AA81:AA82 U81:U82">
    <cfRule type="expression" dxfId="175" priority="1" stopIfTrue="1">
      <formula>#REF!&gt;1</formula>
    </cfRule>
  </conditionalFormatting>
  <conditionalFormatting sqref="G4:G5 L4:L5 U4:U5 AA4:AA5 AA8:AA9 U8:U9 L8:L9 G8:G9 G12:G13 L12:L13 U12:U13 AA12:AA13">
    <cfRule type="expression" dxfId="176" priority="2" stopIfTrue="1">
      <formula>#REF!&gt;1</formula>
    </cfRule>
  </conditionalFormatting>
  <conditionalFormatting sqref="G48:G49 L48:L49 L52:L53 G52:G53 G56:G57 L56:L57">
    <cfRule type="expression" dxfId="177" priority="3" stopIfTrue="1">
      <formula>#REF!&gt;1</formula>
    </cfRule>
  </conditionalFormatting>
  <conditionalFormatting sqref="G27:G28 L27:L28 G31:G32 G35:G36 G73:G74 L73:L74 G77:G78 G81:G82">
    <cfRule type="expression" dxfId="178" priority="4" stopIfTrue="1">
      <formula>#REF!&gt;1</formula>
    </cfRule>
  </conditionalFormatting>
  <conditionalFormatting sqref="U48:U49 AA48:AA49 AA52:AA53 U52:U53 U56:U57 AA56:AA57">
    <cfRule type="expression" dxfId="179" priority="5" stopIfTrue="1">
      <formula>#REF!&gt;1</formula>
    </cfRule>
  </conditionalFormatting>
  <conditionalFormatting sqref="L6:L7 AA6:AA7 G6:G7 U6:U7 L14:L15 L10:L11 AA14:AA15 AA10:AA11 G14:G17 G10:G11 U14:U17 U10:U11 G29:G30 G37:G38 G33:G34 AA37:AA40 AA33:AA34 L37:L40 L33:L34 L50:L51 AA50:AA51 G50:G51 U50:U51 L58:L59 L54:L55 AA58:AA59 AA54:AA55 G58:G61 G54:G55 U58:U61 U54:U55 G75:G76 U75:U76 G83:G84 G79:G80 U83:U84 U79:U80 L83:L86 L79:L80 AA83:AA86 AA79:AA80">
    <cfRule type="expression" dxfId="180" priority="6" stopIfTrue="1">
      <formula>#REF!&gt;1</formula>
    </cfRule>
  </conditionalFormatting>
  <conditionalFormatting sqref="L16:L17">
    <cfRule type="expression" dxfId="181" priority="7" stopIfTrue="1">
      <formula>#REF!&gt;1</formula>
    </cfRule>
  </conditionalFormatting>
  <conditionalFormatting sqref="AA16:AA17">
    <cfRule type="expression" dxfId="182" priority="8" stopIfTrue="1">
      <formula>#REF!&gt;1</formula>
    </cfRule>
  </conditionalFormatting>
  <conditionalFormatting sqref="G39:G40">
    <cfRule type="expression" dxfId="183" priority="9" stopIfTrue="1">
      <formula>#REF!&gt;1</formula>
    </cfRule>
  </conditionalFormatting>
  <conditionalFormatting sqref="U39:U40">
    <cfRule type="expression" dxfId="184" priority="10" stopIfTrue="1">
      <formula>#REF!&gt;1</formula>
    </cfRule>
  </conditionalFormatting>
  <conditionalFormatting sqref="L60:L61">
    <cfRule type="expression" dxfId="185" priority="11" stopIfTrue="1">
      <formula>#REF!&gt;1</formula>
    </cfRule>
  </conditionalFormatting>
  <conditionalFormatting sqref="AA60:AA61">
    <cfRule type="expression" dxfId="186" priority="12" stopIfTrue="1">
      <formula>#REF!&gt;1</formula>
    </cfRule>
  </conditionalFormatting>
  <conditionalFormatting sqref="U85:U86">
    <cfRule type="expression" dxfId="187" priority="13" stopIfTrue="1">
      <formula>#REF!&gt;1</formula>
    </cfRule>
  </conditionalFormatting>
  <conditionalFormatting sqref="G85:G86">
    <cfRule type="expression" dxfId="188" priority="14" stopIfTrue="1">
      <formula>#REF!&gt;1</formula>
    </cfRule>
  </conditionalFormatting>
  <dataValidations count="1">
    <dataValidation allowBlank="1" showInputMessage="1" showErrorMessage="1" sqref="D4:D17 D27:D40 D48:D61 D73:D84 G4:G17 G27:G40 G48:G61 G73:G86 L4:L17 L27:L40 L48:L61 L73:L86 O10:O11 O14:O15 O33:O34 O37:O40 O54:O55 O58:O59 O79:O80 O83:O86 R4:R17 R27:R38 R48:R61 R73:R84 U4:U17 U27:U40 U48:U61 U73:U86 AA4:AA17 AA27:AA40 AA48:AA61 AA73:AA86 AD4:AD15 AD27:AD40 AD48:AD59 AD73:AD86 O12:P13 O4:P9 O35:P36 O27:P32 O56:P57 O48:P53 O81:P82 O73:P78"/>
  </dataValidations>
  <pageMargins left="0.159722222222222" right="0.25" top="0.75" bottom="0.75" header="0.3" footer="0.3"/>
  <pageSetup paperSize="9" scale="9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91"/>
  <sheetViews>
    <sheetView zoomScale="70" zoomScaleNormal="70" topLeftCell="A16" workbookViewId="0">
      <selection activeCell="Q48" sqref="Q48"/>
    </sheetView>
  </sheetViews>
  <sheetFormatPr defaultColWidth="9" defaultRowHeight="13.5"/>
  <cols>
    <col min="1" max="1" width="2.375" customWidth="1"/>
    <col min="2" max="2" width="10.625" customWidth="1"/>
    <col min="3" max="3" width="16.75" customWidth="1"/>
    <col min="6" max="6" width="16.75" customWidth="1"/>
    <col min="7" max="7" width="12.125" customWidth="1"/>
    <col min="8" max="8" width="10.75" customWidth="1"/>
    <col min="9" max="9" width="16.75" customWidth="1"/>
    <col min="10" max="10" width="8.75" customWidth="1"/>
    <col min="11" max="11" width="8.875" customWidth="1"/>
    <col min="12" max="12" width="16.75" customWidth="1"/>
  </cols>
  <sheetData>
    <row r="1" ht="33" customHeight="1" spans="2:12">
      <c r="B1" s="1" t="s">
        <v>757</v>
      </c>
      <c r="C1" s="2" t="s">
        <v>758</v>
      </c>
      <c r="D1" s="3"/>
      <c r="E1" s="4"/>
      <c r="F1" s="1" t="s">
        <v>759</v>
      </c>
      <c r="G1" s="5"/>
      <c r="H1" s="1" t="s">
        <v>760</v>
      </c>
      <c r="I1" s="2" t="s">
        <v>758</v>
      </c>
      <c r="J1" s="3"/>
      <c r="K1" s="4"/>
      <c r="L1" s="1" t="s">
        <v>759</v>
      </c>
    </row>
    <row r="2" ht="28.5" spans="2:12">
      <c r="B2" s="6" t="s">
        <v>761</v>
      </c>
      <c r="C2" s="7" t="s">
        <v>520</v>
      </c>
      <c r="D2" s="8" t="s">
        <v>762</v>
      </c>
      <c r="E2" s="9"/>
      <c r="F2" s="10" t="s">
        <v>468</v>
      </c>
      <c r="H2" s="6" t="s">
        <v>761</v>
      </c>
      <c r="I2" s="7" t="s">
        <v>520</v>
      </c>
      <c r="J2" s="8" t="s">
        <v>762</v>
      </c>
      <c r="K2" s="9"/>
      <c r="L2" s="85" t="s">
        <v>478</v>
      </c>
    </row>
    <row r="3" ht="17.25" spans="2:12">
      <c r="B3" s="11"/>
      <c r="C3" s="12" t="s">
        <v>763</v>
      </c>
      <c r="D3" s="13" t="s">
        <v>764</v>
      </c>
      <c r="E3" s="14"/>
      <c r="F3" s="15" t="s">
        <v>763</v>
      </c>
      <c r="H3" s="11"/>
      <c r="I3" s="86" t="s">
        <v>763</v>
      </c>
      <c r="J3" s="13" t="s">
        <v>764</v>
      </c>
      <c r="K3" s="14"/>
      <c r="L3" s="15" t="s">
        <v>763</v>
      </c>
    </row>
    <row r="4" ht="24.95" customHeight="1" spans="2:12">
      <c r="B4" s="16" t="s">
        <v>765</v>
      </c>
      <c r="C4" s="17" t="s">
        <v>167</v>
      </c>
      <c r="D4" s="18"/>
      <c r="E4" s="19"/>
      <c r="F4" s="20" t="s">
        <v>456</v>
      </c>
      <c r="G4" s="21"/>
      <c r="H4" s="16" t="s">
        <v>765</v>
      </c>
      <c r="I4" s="56" t="s">
        <v>303</v>
      </c>
      <c r="J4" s="87"/>
      <c r="K4" s="54"/>
      <c r="L4" s="61" t="s">
        <v>516</v>
      </c>
    </row>
    <row r="5" ht="24.95" customHeight="1" spans="2:12">
      <c r="B5" s="22"/>
      <c r="C5" s="23" t="s">
        <v>494</v>
      </c>
      <c r="D5" s="24"/>
      <c r="E5" s="25"/>
      <c r="F5" s="26" t="s">
        <v>523</v>
      </c>
      <c r="H5" s="22"/>
      <c r="I5" s="60" t="s">
        <v>350</v>
      </c>
      <c r="J5" s="88"/>
      <c r="K5" s="58"/>
      <c r="L5" s="74" t="s">
        <v>527</v>
      </c>
    </row>
    <row r="6" ht="24.95" customHeight="1" spans="2:12">
      <c r="B6" s="16" t="s">
        <v>766</v>
      </c>
      <c r="C6" s="27" t="s">
        <v>303</v>
      </c>
      <c r="D6" s="28"/>
      <c r="E6" s="29"/>
      <c r="F6" s="20" t="s">
        <v>522</v>
      </c>
      <c r="G6" s="21"/>
      <c r="H6" s="16" t="s">
        <v>766</v>
      </c>
      <c r="I6" s="56" t="s">
        <v>494</v>
      </c>
      <c r="J6" s="87"/>
      <c r="K6" s="54"/>
      <c r="L6" s="61" t="s">
        <v>204</v>
      </c>
    </row>
    <row r="7" ht="24.95" customHeight="1" spans="2:12">
      <c r="B7" s="22"/>
      <c r="C7" s="30" t="s">
        <v>230</v>
      </c>
      <c r="D7" s="31"/>
      <c r="E7" s="32"/>
      <c r="F7" s="26" t="s">
        <v>235</v>
      </c>
      <c r="H7" s="22"/>
      <c r="I7" s="60" t="s">
        <v>470</v>
      </c>
      <c r="J7" s="88"/>
      <c r="K7" s="58"/>
      <c r="L7" s="74" t="s">
        <v>328</v>
      </c>
    </row>
    <row r="8" ht="24.95" customHeight="1" spans="2:12">
      <c r="B8" s="16" t="s">
        <v>768</v>
      </c>
      <c r="C8" s="33" t="s">
        <v>515</v>
      </c>
      <c r="D8" s="28"/>
      <c r="E8" s="29"/>
      <c r="F8" s="20" t="s">
        <v>480</v>
      </c>
      <c r="G8" s="21"/>
      <c r="H8" s="16" t="s">
        <v>768</v>
      </c>
      <c r="I8" s="56" t="s">
        <v>549</v>
      </c>
      <c r="J8" s="87"/>
      <c r="K8" s="54"/>
      <c r="L8" s="61" t="s">
        <v>215</v>
      </c>
    </row>
    <row r="9" ht="24.95" customHeight="1" spans="2:12">
      <c r="B9" s="22"/>
      <c r="C9" s="23" t="s">
        <v>470</v>
      </c>
      <c r="D9" s="31"/>
      <c r="E9" s="32"/>
      <c r="F9" s="26" t="s">
        <v>491</v>
      </c>
      <c r="H9" s="22"/>
      <c r="I9" s="60" t="s">
        <v>121</v>
      </c>
      <c r="J9" s="88"/>
      <c r="K9" s="58"/>
      <c r="L9" s="74" t="s">
        <v>379</v>
      </c>
    </row>
    <row r="10" ht="24.95" customHeight="1" spans="2:12">
      <c r="B10" s="16" t="s">
        <v>767</v>
      </c>
      <c r="C10" s="27" t="s">
        <v>549</v>
      </c>
      <c r="D10" s="28"/>
      <c r="E10" s="29"/>
      <c r="F10" s="20" t="s">
        <v>483</v>
      </c>
      <c r="G10" s="21"/>
      <c r="H10" s="16" t="s">
        <v>767</v>
      </c>
      <c r="I10" s="56" t="s">
        <v>515</v>
      </c>
      <c r="J10" s="75"/>
      <c r="K10" s="83"/>
      <c r="L10" s="61" t="s">
        <v>334</v>
      </c>
    </row>
    <row r="11" ht="24.95" customHeight="1" spans="2:12">
      <c r="B11" s="34"/>
      <c r="C11" s="30" t="s">
        <v>350</v>
      </c>
      <c r="D11" s="35"/>
      <c r="E11" s="36"/>
      <c r="F11" s="26" t="s">
        <v>155</v>
      </c>
      <c r="G11" s="21"/>
      <c r="H11" s="34"/>
      <c r="I11" s="60" t="s">
        <v>167</v>
      </c>
      <c r="J11" s="75"/>
      <c r="K11" s="83"/>
      <c r="L11" s="74" t="s">
        <v>543</v>
      </c>
    </row>
    <row r="12" ht="24.95" customHeight="1" spans="2:12">
      <c r="B12" s="16" t="s">
        <v>769</v>
      </c>
      <c r="C12" s="33" t="s">
        <v>121</v>
      </c>
      <c r="D12" s="28"/>
      <c r="E12" s="29"/>
      <c r="F12" s="20" t="s">
        <v>112</v>
      </c>
      <c r="H12" s="16" t="s">
        <v>769</v>
      </c>
      <c r="I12" s="56" t="s">
        <v>230</v>
      </c>
      <c r="J12" s="87"/>
      <c r="K12" s="54"/>
      <c r="L12" s="61" t="s">
        <v>258</v>
      </c>
    </row>
    <row r="13" ht="24.95" customHeight="1" spans="2:12">
      <c r="B13" s="22"/>
      <c r="C13" s="23" t="s">
        <v>576</v>
      </c>
      <c r="D13" s="31"/>
      <c r="E13" s="32"/>
      <c r="F13" s="26" t="s">
        <v>469</v>
      </c>
      <c r="H13" s="22"/>
      <c r="I13" s="60" t="s">
        <v>576</v>
      </c>
      <c r="J13" s="88"/>
      <c r="K13" s="58"/>
      <c r="L13" s="74" t="s">
        <v>24</v>
      </c>
    </row>
    <row r="14" ht="24.95" customHeight="1" spans="2:12">
      <c r="B14" s="16" t="s">
        <v>770</v>
      </c>
      <c r="C14" s="27"/>
      <c r="D14" s="28"/>
      <c r="E14" s="29"/>
      <c r="F14" s="20"/>
      <c r="G14" s="21"/>
      <c r="H14" s="16" t="s">
        <v>770</v>
      </c>
      <c r="I14" s="56"/>
      <c r="J14" s="54"/>
      <c r="K14" s="55"/>
      <c r="L14" s="61"/>
    </row>
    <row r="15" ht="24.95" customHeight="1" spans="2:12">
      <c r="B15" s="34"/>
      <c r="C15" s="30"/>
      <c r="D15" s="31"/>
      <c r="E15" s="32"/>
      <c r="F15" s="26"/>
      <c r="G15" s="21"/>
      <c r="H15" s="34"/>
      <c r="I15" s="60"/>
      <c r="J15" s="58"/>
      <c r="K15" s="59"/>
      <c r="L15" s="74"/>
    </row>
    <row r="16" ht="24.95" customHeight="1" spans="2:12">
      <c r="B16" s="16" t="s">
        <v>771</v>
      </c>
      <c r="C16" s="33"/>
      <c r="D16" s="28"/>
      <c r="E16" s="29"/>
      <c r="F16" s="20"/>
      <c r="G16" s="21"/>
      <c r="H16" s="16" t="s">
        <v>771</v>
      </c>
      <c r="I16" s="56"/>
      <c r="J16" s="54"/>
      <c r="K16" s="55"/>
      <c r="L16" s="61"/>
    </row>
    <row r="17" ht="24.95" customHeight="1" spans="2:12">
      <c r="B17" s="34"/>
      <c r="C17" s="17"/>
      <c r="D17" s="31"/>
      <c r="E17" s="32"/>
      <c r="F17" s="26"/>
      <c r="G17" s="21"/>
      <c r="H17" s="34"/>
      <c r="I17" s="60"/>
      <c r="J17" s="58"/>
      <c r="K17" s="59"/>
      <c r="L17" s="74"/>
    </row>
    <row r="18" ht="34.5" spans="2:12">
      <c r="B18" s="37" t="s">
        <v>772</v>
      </c>
      <c r="C18" s="38"/>
      <c r="D18" s="39"/>
      <c r="E18" s="40"/>
      <c r="F18" s="41"/>
      <c r="G18" s="21"/>
      <c r="H18" s="37" t="s">
        <v>772</v>
      </c>
      <c r="I18" s="38"/>
      <c r="J18" s="39"/>
      <c r="K18" s="40"/>
      <c r="L18" s="41"/>
    </row>
    <row r="19" ht="34.5" spans="2:12">
      <c r="B19" s="42" t="s">
        <v>784</v>
      </c>
      <c r="C19" s="43"/>
      <c r="D19" s="44"/>
      <c r="E19" s="45"/>
      <c r="F19" s="46"/>
      <c r="H19" s="42" t="s">
        <v>785</v>
      </c>
      <c r="I19" s="43"/>
      <c r="J19" s="44"/>
      <c r="K19" s="45"/>
      <c r="L19" s="46"/>
    </row>
    <row r="20" ht="51.75" spans="2:12">
      <c r="B20" s="47" t="s">
        <v>774</v>
      </c>
      <c r="C20" s="39"/>
      <c r="D20" s="39"/>
      <c r="E20" s="48"/>
      <c r="F20" s="49"/>
      <c r="H20" s="47" t="s">
        <v>774</v>
      </c>
      <c r="I20" s="39"/>
      <c r="J20" s="39"/>
      <c r="K20" s="48"/>
      <c r="L20" s="49"/>
    </row>
    <row r="21" ht="19.5" customHeight="1" spans="2:12">
      <c r="B21" s="50"/>
      <c r="C21" s="44"/>
      <c r="D21" s="44"/>
      <c r="E21" s="44"/>
      <c r="F21" s="44"/>
      <c r="H21" s="50"/>
      <c r="I21" s="44"/>
      <c r="J21" s="44"/>
      <c r="K21" s="44"/>
      <c r="L21" s="44"/>
    </row>
    <row r="22" ht="30" customHeight="1" spans="2:12">
      <c r="B22" s="1" t="s">
        <v>701</v>
      </c>
      <c r="C22" s="2" t="s">
        <v>758</v>
      </c>
      <c r="D22" s="3"/>
      <c r="E22" s="4"/>
      <c r="F22" s="1" t="s">
        <v>759</v>
      </c>
      <c r="G22" s="5"/>
      <c r="H22" s="1" t="s">
        <v>781</v>
      </c>
      <c r="I22" s="2" t="s">
        <v>758</v>
      </c>
      <c r="J22" s="3"/>
      <c r="K22" s="4"/>
      <c r="L22" s="1" t="s">
        <v>759</v>
      </c>
    </row>
    <row r="23" ht="28.5" spans="2:12">
      <c r="B23" s="6" t="s">
        <v>761</v>
      </c>
      <c r="C23" s="7" t="s">
        <v>520</v>
      </c>
      <c r="D23" s="8" t="s">
        <v>762</v>
      </c>
      <c r="E23" s="9"/>
      <c r="F23" s="10" t="s">
        <v>517</v>
      </c>
      <c r="G23" s="45"/>
      <c r="H23" s="6" t="s">
        <v>761</v>
      </c>
      <c r="I23" s="7" t="s">
        <v>520</v>
      </c>
      <c r="J23" s="8" t="s">
        <v>762</v>
      </c>
      <c r="K23" s="9"/>
      <c r="L23" s="10" t="s">
        <v>488</v>
      </c>
    </row>
    <row r="24" ht="17.25" spans="2:12">
      <c r="B24" s="11"/>
      <c r="C24" s="12" t="s">
        <v>763</v>
      </c>
      <c r="D24" s="51" t="s">
        <v>764</v>
      </c>
      <c r="E24" s="52"/>
      <c r="F24" s="15" t="s">
        <v>763</v>
      </c>
      <c r="H24" s="11"/>
      <c r="I24" s="86" t="s">
        <v>763</v>
      </c>
      <c r="J24" s="51" t="s">
        <v>764</v>
      </c>
      <c r="K24" s="52"/>
      <c r="L24" s="15" t="s">
        <v>763</v>
      </c>
    </row>
    <row r="25" ht="24.95" customHeight="1" spans="2:12">
      <c r="B25" s="16" t="s">
        <v>765</v>
      </c>
      <c r="C25" s="53" t="s">
        <v>167</v>
      </c>
      <c r="D25" s="54"/>
      <c r="E25" s="55"/>
      <c r="F25" s="56" t="s">
        <v>500</v>
      </c>
      <c r="G25" s="21"/>
      <c r="H25" s="16" t="s">
        <v>765</v>
      </c>
      <c r="I25" s="56" t="s">
        <v>303</v>
      </c>
      <c r="J25" s="87"/>
      <c r="K25" s="54"/>
      <c r="L25" s="61" t="s">
        <v>293</v>
      </c>
    </row>
    <row r="26" ht="24.95" customHeight="1" spans="2:12">
      <c r="B26" s="22"/>
      <c r="C26" s="57" t="s">
        <v>470</v>
      </c>
      <c r="D26" s="58"/>
      <c r="E26" s="59"/>
      <c r="F26" s="60" t="s">
        <v>476</v>
      </c>
      <c r="H26" s="22"/>
      <c r="I26" s="60" t="s">
        <v>167</v>
      </c>
      <c r="J26" s="88"/>
      <c r="K26" s="58"/>
      <c r="L26" s="74" t="s">
        <v>546</v>
      </c>
    </row>
    <row r="27" ht="24.95" customHeight="1" spans="2:12">
      <c r="B27" s="16" t="s">
        <v>766</v>
      </c>
      <c r="C27" s="61" t="s">
        <v>350</v>
      </c>
      <c r="D27" s="54"/>
      <c r="E27" s="55"/>
      <c r="F27" s="56" t="s">
        <v>419</v>
      </c>
      <c r="G27" s="21"/>
      <c r="H27" s="16" t="s">
        <v>766</v>
      </c>
      <c r="I27" s="56" t="s">
        <v>230</v>
      </c>
      <c r="J27" s="87"/>
      <c r="K27" s="54"/>
      <c r="L27" s="61" t="s">
        <v>270</v>
      </c>
    </row>
    <row r="28" ht="24.95" customHeight="1" spans="2:12">
      <c r="B28" s="22"/>
      <c r="C28" s="62" t="s">
        <v>576</v>
      </c>
      <c r="D28" s="58"/>
      <c r="E28" s="59"/>
      <c r="F28" s="60" t="s">
        <v>504</v>
      </c>
      <c r="H28" s="22"/>
      <c r="I28" s="60" t="s">
        <v>515</v>
      </c>
      <c r="J28" s="88"/>
      <c r="K28" s="58"/>
      <c r="L28" s="74" t="s">
        <v>123</v>
      </c>
    </row>
    <row r="29" ht="24.95" customHeight="1" spans="2:12">
      <c r="B29" s="16" t="s">
        <v>768</v>
      </c>
      <c r="C29" s="63" t="s">
        <v>494</v>
      </c>
      <c r="D29" s="54"/>
      <c r="E29" s="55"/>
      <c r="F29" s="56" t="s">
        <v>575</v>
      </c>
      <c r="G29" s="21"/>
      <c r="H29" s="16" t="s">
        <v>768</v>
      </c>
      <c r="I29" s="56" t="s">
        <v>576</v>
      </c>
      <c r="J29" s="87"/>
      <c r="K29" s="54"/>
      <c r="L29" s="61" t="s">
        <v>489</v>
      </c>
    </row>
    <row r="30" ht="24.95" customHeight="1" spans="2:12">
      <c r="B30" s="22"/>
      <c r="C30" s="57" t="s">
        <v>515</v>
      </c>
      <c r="D30" s="58"/>
      <c r="E30" s="59"/>
      <c r="F30" s="60" t="s">
        <v>103</v>
      </c>
      <c r="H30" s="22"/>
      <c r="I30" s="60" t="s">
        <v>494</v>
      </c>
      <c r="J30" s="88"/>
      <c r="K30" s="58"/>
      <c r="L30" s="74" t="s">
        <v>189</v>
      </c>
    </row>
    <row r="31" ht="24.95" customHeight="1" spans="2:12">
      <c r="B31" s="16" t="s">
        <v>767</v>
      </c>
      <c r="C31" s="61" t="s">
        <v>549</v>
      </c>
      <c r="D31" s="54"/>
      <c r="E31" s="55"/>
      <c r="F31" s="56" t="s">
        <v>225</v>
      </c>
      <c r="G31" s="21"/>
      <c r="H31" s="16" t="s">
        <v>767</v>
      </c>
      <c r="I31" s="56" t="s">
        <v>549</v>
      </c>
      <c r="J31" s="75"/>
      <c r="K31" s="83"/>
      <c r="L31" s="61" t="s">
        <v>409</v>
      </c>
    </row>
    <row r="32" ht="24.95" customHeight="1" spans="2:12">
      <c r="B32" s="22"/>
      <c r="C32" s="62" t="s">
        <v>303</v>
      </c>
      <c r="D32" s="58"/>
      <c r="E32" s="59"/>
      <c r="F32" s="60" t="s">
        <v>364</v>
      </c>
      <c r="G32" s="21"/>
      <c r="H32" s="22"/>
      <c r="I32" s="60" t="s">
        <v>470</v>
      </c>
      <c r="J32" s="75"/>
      <c r="K32" s="83"/>
      <c r="L32" s="74" t="s">
        <v>499</v>
      </c>
    </row>
    <row r="33" ht="24.95" customHeight="1" spans="2:12">
      <c r="B33" s="16" t="s">
        <v>769</v>
      </c>
      <c r="C33" s="63" t="s">
        <v>230</v>
      </c>
      <c r="D33" s="54"/>
      <c r="E33" s="55"/>
      <c r="F33" s="56" t="s">
        <v>490</v>
      </c>
      <c r="H33" s="16" t="s">
        <v>769</v>
      </c>
      <c r="I33" s="56" t="s">
        <v>350</v>
      </c>
      <c r="J33" s="87"/>
      <c r="K33" s="54"/>
      <c r="L33" s="61" t="s">
        <v>160</v>
      </c>
    </row>
    <row r="34" ht="24.95" customHeight="1" spans="2:12">
      <c r="B34" s="22"/>
      <c r="C34" s="57" t="s">
        <v>121</v>
      </c>
      <c r="D34" s="58"/>
      <c r="E34" s="59"/>
      <c r="F34" s="60" t="s">
        <v>518</v>
      </c>
      <c r="H34" s="22"/>
      <c r="I34" s="60" t="s">
        <v>121</v>
      </c>
      <c r="J34" s="88"/>
      <c r="K34" s="58"/>
      <c r="L34" s="74" t="s">
        <v>509</v>
      </c>
    </row>
    <row r="35" ht="24.95" customHeight="1" spans="2:12">
      <c r="B35" s="16" t="s">
        <v>770</v>
      </c>
      <c r="C35" s="61"/>
      <c r="D35" s="54"/>
      <c r="E35" s="55"/>
      <c r="F35" s="56"/>
      <c r="G35" s="21"/>
      <c r="H35" s="16" t="s">
        <v>770</v>
      </c>
      <c r="I35" s="56"/>
      <c r="J35" s="54"/>
      <c r="K35" s="55"/>
      <c r="L35" s="61"/>
    </row>
    <row r="36" ht="24.95" customHeight="1" spans="2:12">
      <c r="B36" s="22"/>
      <c r="C36" s="62"/>
      <c r="D36" s="58"/>
      <c r="E36" s="59"/>
      <c r="F36" s="60"/>
      <c r="G36" s="21"/>
      <c r="H36" s="22"/>
      <c r="I36" s="60"/>
      <c r="J36" s="58"/>
      <c r="K36" s="59"/>
      <c r="L36" s="74"/>
    </row>
    <row r="37" ht="24.95" customHeight="1" spans="2:12">
      <c r="B37" s="16" t="s">
        <v>771</v>
      </c>
      <c r="C37" s="61"/>
      <c r="D37" s="54"/>
      <c r="E37" s="55"/>
      <c r="F37" s="56"/>
      <c r="G37" s="21"/>
      <c r="H37" s="16" t="s">
        <v>771</v>
      </c>
      <c r="I37" s="56"/>
      <c r="J37" s="54"/>
      <c r="K37" s="55"/>
      <c r="L37" s="61"/>
    </row>
    <row r="38" ht="24.95" customHeight="1" spans="2:12">
      <c r="B38" s="22"/>
      <c r="C38" s="62"/>
      <c r="D38" s="58"/>
      <c r="E38" s="59"/>
      <c r="F38" s="64"/>
      <c r="G38" s="21"/>
      <c r="H38" s="22"/>
      <c r="I38" s="64"/>
      <c r="J38" s="58"/>
      <c r="K38" s="59"/>
      <c r="L38" s="89"/>
    </row>
    <row r="39" ht="50.25" customHeight="1" spans="2:12">
      <c r="B39" s="65" t="s">
        <v>786</v>
      </c>
      <c r="C39" s="66"/>
      <c r="D39" s="67"/>
      <c r="E39" s="68"/>
      <c r="F39" s="69"/>
      <c r="G39" s="21"/>
      <c r="H39" s="65" t="s">
        <v>786</v>
      </c>
      <c r="I39" s="90"/>
      <c r="J39" s="67"/>
      <c r="K39" s="58"/>
      <c r="L39" s="91"/>
    </row>
    <row r="40" ht="50.25" customHeight="1" spans="2:12">
      <c r="B40" s="65" t="s">
        <v>787</v>
      </c>
      <c r="C40" s="66"/>
      <c r="D40" s="70"/>
      <c r="E40" s="58"/>
      <c r="F40" s="71"/>
      <c r="G40" s="21"/>
      <c r="H40" s="65" t="s">
        <v>788</v>
      </c>
      <c r="I40" s="90"/>
      <c r="J40" s="70"/>
      <c r="K40" s="58"/>
      <c r="L40" s="92"/>
    </row>
    <row r="41" ht="51.75" spans="2:12">
      <c r="B41" s="47" t="s">
        <v>774</v>
      </c>
      <c r="C41" s="39"/>
      <c r="D41" s="39"/>
      <c r="E41" s="48"/>
      <c r="F41" s="49"/>
      <c r="H41" s="47" t="s">
        <v>774</v>
      </c>
      <c r="I41" s="39"/>
      <c r="J41" s="39"/>
      <c r="K41" s="48"/>
      <c r="L41" s="49"/>
    </row>
    <row r="43" ht="18.75" customHeight="1"/>
    <row r="44" ht="27" customHeight="1" spans="2:12">
      <c r="B44" s="72" t="s">
        <v>757</v>
      </c>
      <c r="C44" s="72" t="s">
        <v>758</v>
      </c>
      <c r="D44" s="72"/>
      <c r="E44" s="72"/>
      <c r="F44" s="72" t="s">
        <v>759</v>
      </c>
      <c r="G44" s="72"/>
      <c r="H44" s="72" t="s">
        <v>760</v>
      </c>
      <c r="I44" s="72" t="s">
        <v>758</v>
      </c>
      <c r="J44" s="72"/>
      <c r="K44" s="72"/>
      <c r="L44" s="72" t="s">
        <v>759</v>
      </c>
    </row>
    <row r="45" ht="28.5" spans="2:12">
      <c r="B45" s="6" t="s">
        <v>761</v>
      </c>
      <c r="C45" s="7" t="s">
        <v>468</v>
      </c>
      <c r="D45" s="8" t="s">
        <v>762</v>
      </c>
      <c r="E45" s="9"/>
      <c r="F45" s="10" t="s">
        <v>520</v>
      </c>
      <c r="H45" s="6" t="s">
        <v>761</v>
      </c>
      <c r="I45" s="7" t="s">
        <v>468</v>
      </c>
      <c r="J45" s="8" t="s">
        <v>762</v>
      </c>
      <c r="K45" s="9"/>
      <c r="L45" s="10" t="s">
        <v>23</v>
      </c>
    </row>
    <row r="46" ht="17.25" spans="2:12">
      <c r="B46" s="11"/>
      <c r="C46" s="12" t="s">
        <v>763</v>
      </c>
      <c r="D46" s="13" t="s">
        <v>764</v>
      </c>
      <c r="E46" s="14"/>
      <c r="F46" s="15" t="s">
        <v>763</v>
      </c>
      <c r="H46" s="11"/>
      <c r="I46" s="86" t="s">
        <v>763</v>
      </c>
      <c r="J46" s="13" t="s">
        <v>764</v>
      </c>
      <c r="K46" s="14"/>
      <c r="L46" s="15" t="s">
        <v>763</v>
      </c>
    </row>
    <row r="47" ht="24.95" customHeight="1" spans="2:12">
      <c r="B47" s="16" t="s">
        <v>765</v>
      </c>
      <c r="C47" s="61" t="s">
        <v>456</v>
      </c>
      <c r="D47" s="73"/>
      <c r="E47" s="54"/>
      <c r="F47" s="56" t="s">
        <v>167</v>
      </c>
      <c r="G47" s="21"/>
      <c r="H47" s="16" t="s">
        <v>765</v>
      </c>
      <c r="I47" s="56" t="s">
        <v>522</v>
      </c>
      <c r="J47" s="87"/>
      <c r="K47" s="54"/>
      <c r="L47" s="61" t="s">
        <v>514</v>
      </c>
    </row>
    <row r="48" ht="24.95" customHeight="1" spans="2:12">
      <c r="B48" s="22"/>
      <c r="C48" s="74" t="s">
        <v>523</v>
      </c>
      <c r="D48" s="70"/>
      <c r="E48" s="58"/>
      <c r="F48" s="60" t="s">
        <v>494</v>
      </c>
      <c r="H48" s="22"/>
      <c r="I48" s="60" t="s">
        <v>155</v>
      </c>
      <c r="J48" s="88"/>
      <c r="K48" s="58"/>
      <c r="L48" s="74" t="s">
        <v>140</v>
      </c>
    </row>
    <row r="49" ht="24.95" customHeight="1" spans="2:12">
      <c r="B49" s="16" t="s">
        <v>766</v>
      </c>
      <c r="C49" s="61" t="s">
        <v>522</v>
      </c>
      <c r="D49" s="73"/>
      <c r="E49" s="54"/>
      <c r="F49" s="56" t="s">
        <v>303</v>
      </c>
      <c r="G49" s="21"/>
      <c r="H49" s="16" t="s">
        <v>766</v>
      </c>
      <c r="I49" s="56" t="s">
        <v>523</v>
      </c>
      <c r="J49" s="87"/>
      <c r="K49" s="54"/>
      <c r="L49" s="61" t="s">
        <v>535</v>
      </c>
    </row>
    <row r="50" ht="24.95" customHeight="1" spans="2:12">
      <c r="B50" s="22"/>
      <c r="C50" s="74" t="s">
        <v>235</v>
      </c>
      <c r="D50" s="70"/>
      <c r="E50" s="58"/>
      <c r="F50" s="60" t="s">
        <v>230</v>
      </c>
      <c r="H50" s="22"/>
      <c r="I50" s="60" t="s">
        <v>491</v>
      </c>
      <c r="J50" s="88"/>
      <c r="K50" s="58"/>
      <c r="L50" s="74" t="s">
        <v>506</v>
      </c>
    </row>
    <row r="51" ht="24.95" customHeight="1" spans="2:12">
      <c r="B51" s="16" t="s">
        <v>768</v>
      </c>
      <c r="C51" s="61" t="s">
        <v>480</v>
      </c>
      <c r="D51" s="73"/>
      <c r="E51" s="54"/>
      <c r="F51" s="56" t="s">
        <v>515</v>
      </c>
      <c r="G51" s="21"/>
      <c r="H51" s="16" t="s">
        <v>768</v>
      </c>
      <c r="I51" s="56" t="s">
        <v>483</v>
      </c>
      <c r="J51" s="87"/>
      <c r="K51" s="54"/>
      <c r="L51" s="61" t="s">
        <v>206</v>
      </c>
    </row>
    <row r="52" ht="24.95" customHeight="1" spans="2:12">
      <c r="B52" s="22"/>
      <c r="C52" s="74" t="s">
        <v>491</v>
      </c>
      <c r="D52" s="70"/>
      <c r="E52" s="58"/>
      <c r="F52" s="60" t="s">
        <v>470</v>
      </c>
      <c r="H52" s="22"/>
      <c r="I52" s="60" t="s">
        <v>112</v>
      </c>
      <c r="J52" s="88"/>
      <c r="K52" s="58"/>
      <c r="L52" s="74" t="s">
        <v>477</v>
      </c>
    </row>
    <row r="53" ht="24.95" customHeight="1" spans="2:12">
      <c r="B53" s="16" t="s">
        <v>767</v>
      </c>
      <c r="C53" s="61" t="s">
        <v>483</v>
      </c>
      <c r="D53" s="73"/>
      <c r="E53" s="55"/>
      <c r="F53" s="56" t="s">
        <v>549</v>
      </c>
      <c r="G53" s="21"/>
      <c r="H53" s="16" t="s">
        <v>767</v>
      </c>
      <c r="I53" s="56" t="s">
        <v>480</v>
      </c>
      <c r="J53" s="75"/>
      <c r="K53" s="83"/>
      <c r="L53" s="61" t="s">
        <v>97</v>
      </c>
    </row>
    <row r="54" ht="24.95" customHeight="1" spans="2:12">
      <c r="B54" s="22"/>
      <c r="C54" s="74" t="s">
        <v>155</v>
      </c>
      <c r="D54" s="75"/>
      <c r="E54" s="76"/>
      <c r="F54" s="60" t="s">
        <v>350</v>
      </c>
      <c r="G54" s="21"/>
      <c r="H54" s="22"/>
      <c r="I54" s="60" t="s">
        <v>456</v>
      </c>
      <c r="J54" s="75"/>
      <c r="K54" s="83"/>
      <c r="L54" s="74" t="s">
        <v>550</v>
      </c>
    </row>
    <row r="55" ht="24.95" customHeight="1" spans="2:12">
      <c r="B55" s="16" t="s">
        <v>769</v>
      </c>
      <c r="C55" s="61" t="s">
        <v>112</v>
      </c>
      <c r="D55" s="73"/>
      <c r="E55" s="54"/>
      <c r="F55" s="56" t="s">
        <v>121</v>
      </c>
      <c r="H55" s="16" t="s">
        <v>769</v>
      </c>
      <c r="I55" s="56" t="s">
        <v>235</v>
      </c>
      <c r="J55" s="87"/>
      <c r="K55" s="54"/>
      <c r="L55" s="61" t="s">
        <v>474</v>
      </c>
    </row>
    <row r="56" ht="24.95" customHeight="1" spans="2:12">
      <c r="B56" s="22"/>
      <c r="C56" s="74" t="s">
        <v>469</v>
      </c>
      <c r="D56" s="70"/>
      <c r="E56" s="58"/>
      <c r="F56" s="60" t="s">
        <v>576</v>
      </c>
      <c r="H56" s="22"/>
      <c r="I56" s="60" t="s">
        <v>469</v>
      </c>
      <c r="J56" s="88"/>
      <c r="K56" s="58"/>
      <c r="L56" s="74" t="s">
        <v>72</v>
      </c>
    </row>
    <row r="57" ht="24.95" customHeight="1" spans="2:12">
      <c r="B57" s="16" t="s">
        <v>770</v>
      </c>
      <c r="C57" s="61"/>
      <c r="D57" s="73"/>
      <c r="E57" s="55"/>
      <c r="F57" s="56"/>
      <c r="G57" s="21"/>
      <c r="H57" s="16" t="s">
        <v>770</v>
      </c>
      <c r="I57" s="56"/>
      <c r="J57" s="54"/>
      <c r="K57" s="55"/>
      <c r="L57" s="61"/>
    </row>
    <row r="58" ht="24.95" customHeight="1" spans="2:12">
      <c r="B58" s="22"/>
      <c r="C58" s="74"/>
      <c r="D58" s="70"/>
      <c r="E58" s="59"/>
      <c r="F58" s="60"/>
      <c r="G58" s="21"/>
      <c r="H58" s="22"/>
      <c r="I58" s="60"/>
      <c r="J58" s="58"/>
      <c r="K58" s="59"/>
      <c r="L58" s="74"/>
    </row>
    <row r="59" ht="24.95" customHeight="1" spans="2:12">
      <c r="B59" s="16" t="s">
        <v>771</v>
      </c>
      <c r="C59" s="61"/>
      <c r="D59" s="73"/>
      <c r="E59" s="55"/>
      <c r="F59" s="56"/>
      <c r="G59" s="21"/>
      <c r="H59" s="16" t="s">
        <v>771</v>
      </c>
      <c r="I59" s="56"/>
      <c r="J59" s="54"/>
      <c r="K59" s="55"/>
      <c r="L59" s="61"/>
    </row>
    <row r="60" ht="24.95" customHeight="1" spans="2:12">
      <c r="B60" s="22"/>
      <c r="C60" s="77"/>
      <c r="D60" s="70"/>
      <c r="E60" s="59"/>
      <c r="F60" s="78"/>
      <c r="G60" s="79"/>
      <c r="H60" s="22"/>
      <c r="I60" s="93"/>
      <c r="J60" s="58"/>
      <c r="K60" s="59"/>
      <c r="L60" s="62"/>
    </row>
    <row r="61" ht="46.5" customHeight="1" spans="2:12">
      <c r="B61" s="65" t="s">
        <v>772</v>
      </c>
      <c r="C61" s="66"/>
      <c r="D61" s="67"/>
      <c r="E61" s="58"/>
      <c r="F61" s="80"/>
      <c r="G61" s="21"/>
      <c r="H61" s="65" t="s">
        <v>772</v>
      </c>
      <c r="I61" s="94"/>
      <c r="J61" s="67"/>
      <c r="K61" s="68"/>
      <c r="L61" s="95"/>
    </row>
    <row r="62" ht="46.5" customHeight="1" spans="2:12">
      <c r="B62" s="81" t="s">
        <v>788</v>
      </c>
      <c r="C62" s="82"/>
      <c r="D62" s="75"/>
      <c r="E62" s="83"/>
      <c r="F62" s="71"/>
      <c r="G62" s="79"/>
      <c r="H62" s="81" t="s">
        <v>788</v>
      </c>
      <c r="I62" s="96"/>
      <c r="J62" s="70"/>
      <c r="K62" s="83"/>
      <c r="L62" s="92"/>
    </row>
    <row r="63" ht="51.75" spans="2:12">
      <c r="B63" s="47" t="s">
        <v>774</v>
      </c>
      <c r="C63" s="39"/>
      <c r="D63" s="39"/>
      <c r="E63" s="48"/>
      <c r="F63" s="49"/>
      <c r="H63" s="47" t="s">
        <v>774</v>
      </c>
      <c r="I63" s="39"/>
      <c r="J63" s="39"/>
      <c r="K63" s="48"/>
      <c r="L63" s="49"/>
    </row>
    <row r="64" ht="17.25" spans="2:12">
      <c r="B64" s="84"/>
      <c r="C64" s="44"/>
      <c r="D64" s="44"/>
      <c r="E64" s="44"/>
      <c r="F64" s="44"/>
      <c r="H64" s="84"/>
      <c r="I64" s="44"/>
      <c r="J64" s="44"/>
      <c r="K64" s="44"/>
      <c r="L64" s="44"/>
    </row>
    <row r="65" ht="30" customHeight="1" spans="2:12">
      <c r="B65" s="1" t="s">
        <v>701</v>
      </c>
      <c r="C65" s="2" t="s">
        <v>758</v>
      </c>
      <c r="D65" s="3"/>
      <c r="E65" s="4"/>
      <c r="F65" s="1" t="s">
        <v>759</v>
      </c>
      <c r="G65" s="5"/>
      <c r="H65" s="1" t="s">
        <v>781</v>
      </c>
      <c r="I65" s="2" t="s">
        <v>758</v>
      </c>
      <c r="J65" s="3"/>
      <c r="K65" s="4"/>
      <c r="L65" s="1" t="s">
        <v>759</v>
      </c>
    </row>
    <row r="66" ht="28.5" spans="2:12">
      <c r="B66" s="6" t="s">
        <v>761</v>
      </c>
      <c r="C66" s="7" t="s">
        <v>468</v>
      </c>
      <c r="D66" s="8" t="s">
        <v>762</v>
      </c>
      <c r="E66" s="9"/>
      <c r="F66" s="10" t="s">
        <v>478</v>
      </c>
      <c r="G66" s="45"/>
      <c r="H66" s="6" t="s">
        <v>761</v>
      </c>
      <c r="I66" s="7" t="s">
        <v>468</v>
      </c>
      <c r="J66" s="8" t="s">
        <v>762</v>
      </c>
      <c r="K66" s="9"/>
      <c r="L66" s="10" t="s">
        <v>517</v>
      </c>
    </row>
    <row r="67" ht="17.25" spans="2:12">
      <c r="B67" s="11"/>
      <c r="C67" s="12" t="s">
        <v>763</v>
      </c>
      <c r="D67" s="51" t="s">
        <v>764</v>
      </c>
      <c r="E67" s="52"/>
      <c r="F67" s="15" t="s">
        <v>763</v>
      </c>
      <c r="H67" s="11"/>
      <c r="I67" s="86" t="s">
        <v>763</v>
      </c>
      <c r="J67" s="51" t="s">
        <v>764</v>
      </c>
      <c r="K67" s="52"/>
      <c r="L67" s="15" t="s">
        <v>763</v>
      </c>
    </row>
    <row r="68" ht="24.95" customHeight="1" spans="2:12">
      <c r="B68" s="16" t="s">
        <v>765</v>
      </c>
      <c r="C68" s="53" t="s">
        <v>456</v>
      </c>
      <c r="D68" s="54"/>
      <c r="E68" s="55"/>
      <c r="F68" s="56" t="s">
        <v>543</v>
      </c>
      <c r="G68" s="21"/>
      <c r="H68" s="16" t="s">
        <v>765</v>
      </c>
      <c r="I68" s="56" t="s">
        <v>522</v>
      </c>
      <c r="J68" s="87"/>
      <c r="K68" s="54"/>
      <c r="L68" s="61" t="s">
        <v>364</v>
      </c>
    </row>
    <row r="69" ht="24.95" customHeight="1" spans="2:12">
      <c r="B69" s="22"/>
      <c r="C69" s="57" t="s">
        <v>491</v>
      </c>
      <c r="D69" s="58"/>
      <c r="E69" s="59"/>
      <c r="F69" s="60" t="s">
        <v>328</v>
      </c>
      <c r="H69" s="22"/>
      <c r="I69" s="60" t="s">
        <v>456</v>
      </c>
      <c r="J69" s="88"/>
      <c r="K69" s="58"/>
      <c r="L69" s="74" t="s">
        <v>500</v>
      </c>
    </row>
    <row r="70" ht="24.95" customHeight="1" spans="2:12">
      <c r="B70" s="16" t="s">
        <v>766</v>
      </c>
      <c r="C70" s="61" t="s">
        <v>155</v>
      </c>
      <c r="D70" s="54"/>
      <c r="E70" s="55"/>
      <c r="F70" s="56" t="s">
        <v>527</v>
      </c>
      <c r="G70" s="21"/>
      <c r="H70" s="16" t="s">
        <v>766</v>
      </c>
      <c r="I70" s="56" t="s">
        <v>235</v>
      </c>
      <c r="J70" s="87"/>
      <c r="K70" s="54"/>
      <c r="L70" s="61" t="s">
        <v>490</v>
      </c>
    </row>
    <row r="71" ht="24.95" customHeight="1" spans="2:12">
      <c r="B71" s="22"/>
      <c r="C71" s="62" t="s">
        <v>469</v>
      </c>
      <c r="D71" s="58"/>
      <c r="E71" s="59"/>
      <c r="F71" s="60" t="s">
        <v>24</v>
      </c>
      <c r="H71" s="22"/>
      <c r="I71" s="60" t="s">
        <v>480</v>
      </c>
      <c r="J71" s="88"/>
      <c r="K71" s="58"/>
      <c r="L71" s="74" t="s">
        <v>103</v>
      </c>
    </row>
    <row r="72" ht="24.95" customHeight="1" spans="2:12">
      <c r="B72" s="16" t="s">
        <v>768</v>
      </c>
      <c r="C72" s="63" t="s">
        <v>523</v>
      </c>
      <c r="D72" s="54"/>
      <c r="E72" s="55"/>
      <c r="F72" s="56" t="s">
        <v>204</v>
      </c>
      <c r="G72" s="21"/>
      <c r="H72" s="16" t="s">
        <v>768</v>
      </c>
      <c r="I72" s="56" t="s">
        <v>483</v>
      </c>
      <c r="J72" s="87"/>
      <c r="K72" s="54"/>
      <c r="L72" s="61" t="s">
        <v>225</v>
      </c>
    </row>
    <row r="73" ht="24.95" customHeight="1" spans="2:12">
      <c r="B73" s="22"/>
      <c r="C73" s="57" t="s">
        <v>480</v>
      </c>
      <c r="D73" s="58"/>
      <c r="E73" s="59"/>
      <c r="F73" s="60" t="s">
        <v>334</v>
      </c>
      <c r="H73" s="22"/>
      <c r="I73" s="60" t="s">
        <v>523</v>
      </c>
      <c r="J73" s="88"/>
      <c r="K73" s="58"/>
      <c r="L73" s="74" t="s">
        <v>575</v>
      </c>
    </row>
    <row r="74" ht="24.95" customHeight="1" spans="2:12">
      <c r="B74" s="16" t="s">
        <v>767</v>
      </c>
      <c r="C74" s="61" t="s">
        <v>112</v>
      </c>
      <c r="D74" s="54"/>
      <c r="E74" s="55"/>
      <c r="F74" s="56" t="s">
        <v>258</v>
      </c>
      <c r="G74" s="21"/>
      <c r="H74" s="16" t="s">
        <v>767</v>
      </c>
      <c r="I74" s="56" t="s">
        <v>469</v>
      </c>
      <c r="J74" s="75"/>
      <c r="K74" s="83"/>
      <c r="L74" s="61" t="s">
        <v>504</v>
      </c>
    </row>
    <row r="75" ht="24.95" customHeight="1" spans="2:12">
      <c r="B75" s="22"/>
      <c r="C75" s="62" t="s">
        <v>522</v>
      </c>
      <c r="D75" s="58"/>
      <c r="E75" s="59"/>
      <c r="F75" s="60" t="s">
        <v>215</v>
      </c>
      <c r="G75" s="21"/>
      <c r="H75" s="22"/>
      <c r="I75" s="60" t="s">
        <v>491</v>
      </c>
      <c r="J75" s="75"/>
      <c r="K75" s="83"/>
      <c r="L75" s="74" t="s">
        <v>476</v>
      </c>
    </row>
    <row r="76" ht="24.95" customHeight="1" spans="2:12">
      <c r="B76" s="16" t="s">
        <v>769</v>
      </c>
      <c r="C76" s="63" t="s">
        <v>483</v>
      </c>
      <c r="D76" s="54"/>
      <c r="E76" s="55"/>
      <c r="F76" s="56" t="s">
        <v>516</v>
      </c>
      <c r="H76" s="16" t="s">
        <v>769</v>
      </c>
      <c r="I76" s="56" t="s">
        <v>155</v>
      </c>
      <c r="J76" s="87"/>
      <c r="K76" s="54"/>
      <c r="L76" s="61" t="s">
        <v>419</v>
      </c>
    </row>
    <row r="77" ht="24.95" customHeight="1" spans="2:12">
      <c r="B77" s="22"/>
      <c r="C77" s="57" t="s">
        <v>235</v>
      </c>
      <c r="D77" s="58"/>
      <c r="E77" s="59"/>
      <c r="F77" s="60" t="s">
        <v>379</v>
      </c>
      <c r="H77" s="22"/>
      <c r="I77" s="60" t="s">
        <v>112</v>
      </c>
      <c r="J77" s="88"/>
      <c r="K77" s="58"/>
      <c r="L77" s="74" t="s">
        <v>518</v>
      </c>
    </row>
    <row r="78" ht="24.95" customHeight="1" spans="2:12">
      <c r="B78" s="16" t="s">
        <v>770</v>
      </c>
      <c r="C78" s="61"/>
      <c r="D78" s="54"/>
      <c r="E78" s="55"/>
      <c r="F78" s="56"/>
      <c r="G78" s="21"/>
      <c r="H78" s="16" t="s">
        <v>770</v>
      </c>
      <c r="I78" s="56"/>
      <c r="J78" s="54"/>
      <c r="K78" s="55"/>
      <c r="L78" s="61"/>
    </row>
    <row r="79" ht="24.95" customHeight="1" spans="2:12">
      <c r="B79" s="22"/>
      <c r="C79" s="62"/>
      <c r="D79" s="58"/>
      <c r="E79" s="59"/>
      <c r="F79" s="60"/>
      <c r="G79" s="21"/>
      <c r="H79" s="22"/>
      <c r="I79" s="60"/>
      <c r="J79" s="58"/>
      <c r="K79" s="59"/>
      <c r="L79" s="74"/>
    </row>
    <row r="80" ht="24.95" customHeight="1" spans="2:12">
      <c r="B80" s="16" t="s">
        <v>771</v>
      </c>
      <c r="C80" s="61"/>
      <c r="D80" s="54"/>
      <c r="E80" s="55"/>
      <c r="F80" s="56"/>
      <c r="G80" s="21"/>
      <c r="H80" s="16" t="s">
        <v>771</v>
      </c>
      <c r="I80" s="56"/>
      <c r="J80" s="54"/>
      <c r="K80" s="55"/>
      <c r="L80" s="61"/>
    </row>
    <row r="81" ht="24.95" customHeight="1" spans="2:12">
      <c r="B81" s="22"/>
      <c r="C81" s="62"/>
      <c r="D81" s="58"/>
      <c r="E81" s="59"/>
      <c r="F81" s="60"/>
      <c r="G81" s="21"/>
      <c r="H81" s="22"/>
      <c r="I81" s="60"/>
      <c r="J81" s="58"/>
      <c r="K81" s="59"/>
      <c r="L81" s="74"/>
    </row>
    <row r="82" ht="40.5" customHeight="1" spans="2:12">
      <c r="B82" s="37" t="s">
        <v>772</v>
      </c>
      <c r="C82" s="38"/>
      <c r="D82" s="39"/>
      <c r="E82" s="40"/>
      <c r="F82" s="41"/>
      <c r="G82" s="21"/>
      <c r="H82" s="37" t="s">
        <v>772</v>
      </c>
      <c r="I82" s="38"/>
      <c r="J82" s="39"/>
      <c r="K82" s="40"/>
      <c r="L82" s="41"/>
    </row>
    <row r="83" ht="40.5" customHeight="1" spans="2:12">
      <c r="B83" s="42" t="s">
        <v>788</v>
      </c>
      <c r="C83" s="43"/>
      <c r="D83" s="44"/>
      <c r="E83" s="45"/>
      <c r="F83" s="46"/>
      <c r="G83" s="21"/>
      <c r="H83" s="42" t="s">
        <v>788</v>
      </c>
      <c r="I83" s="43"/>
      <c r="J83" s="44"/>
      <c r="K83" s="45"/>
      <c r="L83" s="46"/>
    </row>
    <row r="84" ht="40.5" customHeight="1" spans="2:12">
      <c r="B84" s="47" t="s">
        <v>774</v>
      </c>
      <c r="C84" s="39"/>
      <c r="D84" s="39"/>
      <c r="E84" s="48"/>
      <c r="F84" s="49"/>
      <c r="H84" s="47" t="s">
        <v>774</v>
      </c>
      <c r="I84" s="39"/>
      <c r="J84" s="39"/>
      <c r="K84" s="48"/>
      <c r="L84" s="49"/>
    </row>
    <row r="90" spans="6:6">
      <c r="F90" s="21"/>
    </row>
    <row r="91" spans="6:6">
      <c r="F91" s="21"/>
    </row>
  </sheetData>
  <mergeCells count="72">
    <mergeCell ref="D2:E2"/>
    <mergeCell ref="J2:K2"/>
    <mergeCell ref="D3:E3"/>
    <mergeCell ref="J3:K3"/>
    <mergeCell ref="D23:E23"/>
    <mergeCell ref="J23:K23"/>
    <mergeCell ref="D24:E24"/>
    <mergeCell ref="J24:K24"/>
    <mergeCell ref="D45:E45"/>
    <mergeCell ref="J45:K45"/>
    <mergeCell ref="D46:E46"/>
    <mergeCell ref="J46:K46"/>
    <mergeCell ref="D66:E66"/>
    <mergeCell ref="J66:K66"/>
    <mergeCell ref="D67:E67"/>
    <mergeCell ref="J67:K67"/>
    <mergeCell ref="B4:B5"/>
    <mergeCell ref="B6:B7"/>
    <mergeCell ref="B8:B9"/>
    <mergeCell ref="B10:B11"/>
    <mergeCell ref="B12:B13"/>
    <mergeCell ref="B14:B15"/>
    <mergeCell ref="B16:B17"/>
    <mergeCell ref="B25:B26"/>
    <mergeCell ref="B27:B28"/>
    <mergeCell ref="B29:B30"/>
    <mergeCell ref="B31:B32"/>
    <mergeCell ref="B33:B34"/>
    <mergeCell ref="B35:B36"/>
    <mergeCell ref="B37:B38"/>
    <mergeCell ref="B47:B48"/>
    <mergeCell ref="B49:B50"/>
    <mergeCell ref="B51:B52"/>
    <mergeCell ref="B53:B54"/>
    <mergeCell ref="B55:B56"/>
    <mergeCell ref="B57:B58"/>
    <mergeCell ref="B59:B60"/>
    <mergeCell ref="B68:B69"/>
    <mergeCell ref="B70:B71"/>
    <mergeCell ref="B72:B73"/>
    <mergeCell ref="B74:B75"/>
    <mergeCell ref="B76:B77"/>
    <mergeCell ref="B78:B79"/>
    <mergeCell ref="B80:B81"/>
    <mergeCell ref="H4:H5"/>
    <mergeCell ref="H6:H7"/>
    <mergeCell ref="H8:H9"/>
    <mergeCell ref="H10:H11"/>
    <mergeCell ref="H12:H13"/>
    <mergeCell ref="H14:H15"/>
    <mergeCell ref="H16:H17"/>
    <mergeCell ref="H25:H26"/>
    <mergeCell ref="H27:H28"/>
    <mergeCell ref="H29:H30"/>
    <mergeCell ref="H31:H32"/>
    <mergeCell ref="H33:H34"/>
    <mergeCell ref="H35:H36"/>
    <mergeCell ref="H37:H38"/>
    <mergeCell ref="H47:H48"/>
    <mergeCell ref="H49:H50"/>
    <mergeCell ref="H51:H52"/>
    <mergeCell ref="H53:H54"/>
    <mergeCell ref="H55:H56"/>
    <mergeCell ref="H57:H58"/>
    <mergeCell ref="H59:H60"/>
    <mergeCell ref="H68:H69"/>
    <mergeCell ref="H70:H71"/>
    <mergeCell ref="H72:H73"/>
    <mergeCell ref="H74:H75"/>
    <mergeCell ref="H76:H77"/>
    <mergeCell ref="H78:H79"/>
    <mergeCell ref="H80:H81"/>
  </mergeCells>
  <conditionalFormatting sqref="F4:F17 I4:I15 F27:F28 F35:F36 F31:F32 I27:I40 I49:I50 F49:F50 I57:I58 I53:I54 F57:F62 F53:F54 F70:F71 F78:F79 F74:F75 I70:I81">
    <cfRule type="expression" dxfId="189" priority="1" stopIfTrue="1">
      <formula>#REF!&gt;1</formula>
    </cfRule>
  </conditionalFormatting>
  <conditionalFormatting sqref="F47:F48 I47:I48 I51:I52 F51:F52 F55:F56 I55:I56">
    <cfRule type="expression" dxfId="190" priority="2" stopIfTrue="1">
      <formula>#REF!&gt;1</formula>
    </cfRule>
  </conditionalFormatting>
  <conditionalFormatting sqref="F25:F26 F29:F30 F33:F34">
    <cfRule type="expression" dxfId="191" priority="3" stopIfTrue="1">
      <formula>#REF!&gt;1</formula>
    </cfRule>
  </conditionalFormatting>
  <conditionalFormatting sqref="I25:I26">
    <cfRule type="expression" dxfId="192" priority="4" stopIfTrue="1">
      <formula>#REF!&gt;1</formula>
    </cfRule>
  </conditionalFormatting>
  <conditionalFormatting sqref="F68:F69 F72:F73 F76:F77">
    <cfRule type="expression" dxfId="193" priority="5" stopIfTrue="1">
      <formula>#REF!&gt;1</formula>
    </cfRule>
  </conditionalFormatting>
  <conditionalFormatting sqref="I68:I69">
    <cfRule type="expression" dxfId="194" priority="6" stopIfTrue="1">
      <formula>#REF!&gt;1</formula>
    </cfRule>
  </conditionalFormatting>
  <conditionalFormatting sqref="I16">
    <cfRule type="expression" dxfId="195" priority="7" stopIfTrue="1">
      <formula>#REF!&gt;1</formula>
    </cfRule>
  </conditionalFormatting>
  <conditionalFormatting sqref="I17">
    <cfRule type="expression" dxfId="196" priority="8" stopIfTrue="1">
      <formula>#REF!&gt;1</formula>
    </cfRule>
  </conditionalFormatting>
  <conditionalFormatting sqref="F38:F40">
    <cfRule type="expression" dxfId="197" priority="9" stopIfTrue="1">
      <formula>#REF!&gt;1</formula>
    </cfRule>
  </conditionalFormatting>
  <conditionalFormatting sqref="F37">
    <cfRule type="expression" dxfId="198" priority="10" stopIfTrue="1">
      <formula>#REF!&gt;1</formula>
    </cfRule>
  </conditionalFormatting>
  <conditionalFormatting sqref="I59:I62">
    <cfRule type="expression" dxfId="199" priority="11" stopIfTrue="1">
      <formula>#REF!&gt;1</formula>
    </cfRule>
  </conditionalFormatting>
  <conditionalFormatting sqref="F80">
    <cfRule type="expression" dxfId="200" priority="12" stopIfTrue="1">
      <formula>#REF!&gt;1</formula>
    </cfRule>
  </conditionalFormatting>
  <conditionalFormatting sqref="F81">
    <cfRule type="expression" dxfId="201" priority="13" stopIfTrue="1">
      <formula>#REF!&gt;1</formula>
    </cfRule>
  </conditionalFormatting>
  <dataValidations count="1">
    <dataValidation allowBlank="1" showInputMessage="1" showErrorMessage="1" sqref="C4:C17 C25:C40 C47:C62 C68:C81 F4:F17 F25:F40 F47:F62 F68:F81 I4:I17 I25:I40 I47:I62 I68:I81 L4:L17 L25:L40 L47:L62 L68:L81"/>
  </dataValidations>
  <pageMargins left="0.65" right="0.25" top="0.75" bottom="0.339583333333333" header="0.3" footer="0.3"/>
  <pageSetup paperSize="9" scale="9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61" workbookViewId="0">
      <selection activeCell="G15" sqref="G15"/>
    </sheetView>
  </sheetViews>
  <sheetFormatPr defaultColWidth="9" defaultRowHeight="13.5"/>
  <cols>
    <col min="1" max="1" width="9" customWidth="1"/>
  </cols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72"/>
  <sheetViews>
    <sheetView topLeftCell="I61" workbookViewId="0">
      <selection activeCell="AC76" sqref="AC76"/>
    </sheetView>
  </sheetViews>
  <sheetFormatPr defaultColWidth="9" defaultRowHeight="13.5"/>
  <cols>
    <col min="1" max="1" width="3" customWidth="1"/>
    <col min="2" max="2" width="5" customWidth="1"/>
    <col min="5" max="11" width="3" customWidth="1"/>
    <col min="15" max="15" width="5" customWidth="1"/>
    <col min="17" max="24" width="3" customWidth="1"/>
  </cols>
  <sheetData>
    <row r="1" spans="1:1">
      <c r="A1" t="s">
        <v>51</v>
      </c>
    </row>
    <row r="2" spans="1:1">
      <c r="A2" t="s">
        <v>52</v>
      </c>
    </row>
    <row r="4" spans="1:26">
      <c r="A4">
        <v>1</v>
      </c>
      <c r="B4" s="794">
        <v>318</v>
      </c>
      <c r="C4" s="795" t="s">
        <v>53</v>
      </c>
      <c r="D4" s="796" t="s">
        <v>54</v>
      </c>
      <c r="E4" s="796" t="s">
        <v>55</v>
      </c>
      <c r="F4" s="797" t="s">
        <v>56</v>
      </c>
      <c r="G4" s="798"/>
      <c r="H4" s="796"/>
      <c r="I4" s="796"/>
      <c r="J4" s="796"/>
      <c r="K4" s="796">
        <v>60</v>
      </c>
      <c r="L4" s="652">
        <f t="shared" ref="L4:L11" si="0">SUM(K4+1)</f>
        <v>61</v>
      </c>
      <c r="M4" s="831" t="s">
        <v>57</v>
      </c>
      <c r="O4" s="794">
        <v>258</v>
      </c>
      <c r="P4" s="802" t="s">
        <v>58</v>
      </c>
      <c r="Y4" s="530">
        <v>53</v>
      </c>
      <c r="Z4" s="836" t="s">
        <v>59</v>
      </c>
    </row>
    <row r="5" spans="1:26">
      <c r="A5">
        <f>1+A4</f>
        <v>2</v>
      </c>
      <c r="B5" s="799">
        <v>303</v>
      </c>
      <c r="C5" s="800" t="s">
        <v>60</v>
      </c>
      <c r="D5" s="801" t="s">
        <v>54</v>
      </c>
      <c r="E5" s="801" t="s">
        <v>61</v>
      </c>
      <c r="F5" s="797" t="s">
        <v>62</v>
      </c>
      <c r="G5" s="485"/>
      <c r="H5" s="801"/>
      <c r="I5" s="801"/>
      <c r="J5" s="652">
        <v>60</v>
      </c>
      <c r="K5" s="652">
        <v>61</v>
      </c>
      <c r="L5" s="652">
        <f>SUM(K5+1)</f>
        <v>62</v>
      </c>
      <c r="M5" s="832" t="s">
        <v>63</v>
      </c>
      <c r="O5" s="666">
        <v>251</v>
      </c>
      <c r="P5" s="795" t="s">
        <v>64</v>
      </c>
      <c r="Q5" s="796" t="s">
        <v>65</v>
      </c>
      <c r="R5" s="796" t="s">
        <v>66</v>
      </c>
      <c r="S5" s="797" t="s">
        <v>67</v>
      </c>
      <c r="T5" s="796"/>
      <c r="U5" s="652">
        <v>51</v>
      </c>
      <c r="V5" s="652">
        <f>U5+1</f>
        <v>52</v>
      </c>
      <c r="W5" s="652">
        <f>SUM(V5+2)</f>
        <v>54</v>
      </c>
      <c r="X5" s="652">
        <f>SUM(V5+3)</f>
        <v>55</v>
      </c>
      <c r="Y5" s="652">
        <f>SUM(X5+1)</f>
        <v>56</v>
      </c>
      <c r="Z5" s="652" t="s">
        <v>59</v>
      </c>
    </row>
    <row r="6" spans="1:26">
      <c r="A6">
        <f t="shared" ref="A6:A67" si="1">1+A5</f>
        <v>3</v>
      </c>
      <c r="B6" s="666">
        <v>284</v>
      </c>
      <c r="C6" s="802" t="s">
        <v>68</v>
      </c>
      <c r="L6" s="530">
        <v>62</v>
      </c>
      <c r="M6" s="832" t="s">
        <v>63</v>
      </c>
      <c r="O6" s="794">
        <v>308</v>
      </c>
      <c r="P6" s="795" t="s">
        <v>69</v>
      </c>
      <c r="Q6" s="796" t="s">
        <v>65</v>
      </c>
      <c r="R6" s="796" t="s">
        <v>70</v>
      </c>
      <c r="S6" s="797" t="s">
        <v>71</v>
      </c>
      <c r="T6" s="798"/>
      <c r="U6" s="796"/>
      <c r="V6" s="796"/>
      <c r="W6" s="796"/>
      <c r="X6" s="796"/>
      <c r="Y6" s="796">
        <v>56</v>
      </c>
      <c r="Z6" s="836" t="s">
        <v>63</v>
      </c>
    </row>
    <row r="7" spans="1:26">
      <c r="A7">
        <f>1+A6</f>
        <v>4</v>
      </c>
      <c r="B7" s="799">
        <v>260</v>
      </c>
      <c r="C7" s="800" t="s">
        <v>72</v>
      </c>
      <c r="D7" s="801" t="s">
        <v>54</v>
      </c>
      <c r="E7" s="803" t="s">
        <v>73</v>
      </c>
      <c r="F7" s="804" t="s">
        <v>74</v>
      </c>
      <c r="G7" s="485"/>
      <c r="H7" s="801"/>
      <c r="I7" s="801"/>
      <c r="J7" s="652"/>
      <c r="K7" s="652"/>
      <c r="L7" s="652">
        <v>62</v>
      </c>
      <c r="M7" s="812" t="s">
        <v>75</v>
      </c>
      <c r="O7" s="794">
        <v>199</v>
      </c>
      <c r="P7" s="795" t="s">
        <v>76</v>
      </c>
      <c r="Q7" s="796" t="s">
        <v>65</v>
      </c>
      <c r="R7" s="796" t="s">
        <v>77</v>
      </c>
      <c r="S7" s="797" t="s">
        <v>78</v>
      </c>
      <c r="T7" s="798"/>
      <c r="U7" s="796"/>
      <c r="V7" s="652"/>
      <c r="W7" s="652"/>
      <c r="X7" s="652"/>
      <c r="Y7" s="652">
        <v>57</v>
      </c>
      <c r="Z7" s="812" t="s">
        <v>75</v>
      </c>
    </row>
    <row r="8" ht="24" spans="1:26">
      <c r="A8">
        <f>1+A7</f>
        <v>5</v>
      </c>
      <c r="B8" s="794">
        <v>486</v>
      </c>
      <c r="C8" s="796" t="s">
        <v>79</v>
      </c>
      <c r="D8" s="796" t="s">
        <v>54</v>
      </c>
      <c r="E8" s="796" t="s">
        <v>80</v>
      </c>
      <c r="F8" s="797" t="s">
        <v>81</v>
      </c>
      <c r="G8" s="797"/>
      <c r="H8" s="796">
        <v>60</v>
      </c>
      <c r="I8" s="796">
        <v>60</v>
      </c>
      <c r="J8" s="652">
        <f t="shared" ref="J8:J11" si="2">SUM(I8+2)</f>
        <v>62</v>
      </c>
      <c r="K8" s="652">
        <f t="shared" ref="K8:K11" si="3">SUM(I8+3)</f>
        <v>63</v>
      </c>
      <c r="L8" s="652">
        <f>SUM(K8+1)</f>
        <v>64</v>
      </c>
      <c r="M8" s="833" t="s">
        <v>82</v>
      </c>
      <c r="O8" s="666">
        <v>464</v>
      </c>
      <c r="P8" s="813" t="s">
        <v>83</v>
      </c>
      <c r="Q8" s="652" t="s">
        <v>65</v>
      </c>
      <c r="R8" s="814" t="s">
        <v>84</v>
      </c>
      <c r="S8" s="797" t="s">
        <v>85</v>
      </c>
      <c r="T8" s="652">
        <v>51</v>
      </c>
      <c r="U8" s="652">
        <f t="shared" ref="U8:U14" si="4">SUM(T8+1)</f>
        <v>52</v>
      </c>
      <c r="V8" s="652">
        <f t="shared" ref="V8:V14" si="5">U8+1</f>
        <v>53</v>
      </c>
      <c r="W8" s="652">
        <f t="shared" ref="W8:W14" si="6">SUM(V8+2)</f>
        <v>55</v>
      </c>
      <c r="X8" s="652">
        <f t="shared" ref="X8:X14" si="7">SUM(V8+3)</f>
        <v>56</v>
      </c>
      <c r="Y8" s="652">
        <f>SUM(X8+1)</f>
        <v>57</v>
      </c>
      <c r="Z8" s="652" t="s">
        <v>86</v>
      </c>
    </row>
    <row r="9" ht="24" spans="1:26">
      <c r="A9">
        <f>1+A8</f>
        <v>6</v>
      </c>
      <c r="B9" s="794">
        <v>96</v>
      </c>
      <c r="C9" s="805" t="s">
        <v>87</v>
      </c>
      <c r="D9" s="652" t="s">
        <v>54</v>
      </c>
      <c r="E9" s="806" t="s">
        <v>88</v>
      </c>
      <c r="F9" s="797" t="s">
        <v>89</v>
      </c>
      <c r="G9" s="652"/>
      <c r="H9" s="652">
        <v>60</v>
      </c>
      <c r="I9" s="652">
        <f>H9+1</f>
        <v>61</v>
      </c>
      <c r="J9" s="652">
        <f>SUM(I9+2)</f>
        <v>63</v>
      </c>
      <c r="K9" s="652">
        <f>SUM(I9+3)</f>
        <v>64</v>
      </c>
      <c r="L9" s="652">
        <f>SUM(K9+1)</f>
        <v>65</v>
      </c>
      <c r="M9" s="652" t="s">
        <v>90</v>
      </c>
      <c r="O9" s="530" t="s">
        <v>91</v>
      </c>
      <c r="P9" s="530" t="s">
        <v>92</v>
      </c>
      <c r="Q9" s="530"/>
      <c r="R9" s="530"/>
      <c r="S9" s="530"/>
      <c r="T9" s="530"/>
      <c r="U9" s="530"/>
      <c r="V9" s="530"/>
      <c r="W9" s="530"/>
      <c r="X9" s="530"/>
      <c r="Y9" s="530">
        <v>57</v>
      </c>
      <c r="Z9" s="652" t="s">
        <v>93</v>
      </c>
    </row>
    <row r="10" spans="1:26">
      <c r="A10">
        <f>1+A9</f>
        <v>7</v>
      </c>
      <c r="B10" s="794">
        <v>413</v>
      </c>
      <c r="C10" s="795" t="s">
        <v>94</v>
      </c>
      <c r="D10" s="796" t="s">
        <v>54</v>
      </c>
      <c r="E10" s="807" t="s">
        <v>95</v>
      </c>
      <c r="F10" s="804" t="s">
        <v>96</v>
      </c>
      <c r="G10" s="796"/>
      <c r="H10" s="794">
        <v>60</v>
      </c>
      <c r="I10" s="652">
        <f>H10+1</f>
        <v>61</v>
      </c>
      <c r="J10" s="652">
        <f>SUM(I10+2)</f>
        <v>63</v>
      </c>
      <c r="K10" s="652">
        <f>SUM(I10+3)</f>
        <v>64</v>
      </c>
      <c r="L10" s="652">
        <f>SUM(K10+1)</f>
        <v>65</v>
      </c>
      <c r="M10" s="652" t="s">
        <v>93</v>
      </c>
      <c r="P10" s="796" t="s">
        <v>97</v>
      </c>
      <c r="Q10" s="796" t="s">
        <v>65</v>
      </c>
      <c r="R10" s="796" t="s">
        <v>98</v>
      </c>
      <c r="S10" s="797" t="s">
        <v>99</v>
      </c>
      <c r="T10" s="798"/>
      <c r="U10" s="796"/>
      <c r="V10" s="796"/>
      <c r="W10" s="796"/>
      <c r="X10" s="796">
        <v>57</v>
      </c>
      <c r="Y10" s="652">
        <f t="shared" ref="Y10:Y22" si="8">SUM(X10+1)</f>
        <v>58</v>
      </c>
      <c r="Z10" s="834" t="s">
        <v>75</v>
      </c>
    </row>
    <row r="11" spans="1:26">
      <c r="A11">
        <f>1+A10</f>
        <v>8</v>
      </c>
      <c r="B11" s="794">
        <v>359</v>
      </c>
      <c r="C11" s="795" t="s">
        <v>100</v>
      </c>
      <c r="D11" s="652" t="s">
        <v>54</v>
      </c>
      <c r="E11" s="796" t="s">
        <v>88</v>
      </c>
      <c r="F11" s="797" t="s">
        <v>101</v>
      </c>
      <c r="G11" s="797"/>
      <c r="H11" s="796">
        <v>61</v>
      </c>
      <c r="I11" s="796">
        <v>61</v>
      </c>
      <c r="J11" s="652">
        <f>SUM(I11+2)</f>
        <v>63</v>
      </c>
      <c r="K11" s="652">
        <f>SUM(I11+3)</f>
        <v>64</v>
      </c>
      <c r="L11" s="652">
        <f>SUM(K11+1)</f>
        <v>65</v>
      </c>
      <c r="M11" s="834" t="s">
        <v>102</v>
      </c>
      <c r="O11" s="799">
        <v>67</v>
      </c>
      <c r="P11" s="835" t="s">
        <v>103</v>
      </c>
      <c r="Q11" s="801" t="s">
        <v>65</v>
      </c>
      <c r="R11" s="801" t="s">
        <v>104</v>
      </c>
      <c r="S11" s="797" t="s">
        <v>105</v>
      </c>
      <c r="T11" s="485"/>
      <c r="U11" s="801"/>
      <c r="V11" s="801"/>
      <c r="W11" s="652">
        <v>57</v>
      </c>
      <c r="X11" s="652">
        <v>58</v>
      </c>
      <c r="Y11" s="652">
        <f>SUM(X11+1)</f>
        <v>59</v>
      </c>
      <c r="Z11" s="842" t="s">
        <v>106</v>
      </c>
    </row>
    <row r="12" spans="1:26">
      <c r="A12">
        <f>1+A11</f>
        <v>9</v>
      </c>
      <c r="B12" s="794">
        <v>274</v>
      </c>
      <c r="C12" s="795" t="s">
        <v>107</v>
      </c>
      <c r="D12" s="796" t="s">
        <v>54</v>
      </c>
      <c r="E12" s="796" t="s">
        <v>108</v>
      </c>
      <c r="F12" s="797" t="s">
        <v>109</v>
      </c>
      <c r="G12" s="798"/>
      <c r="H12" s="796"/>
      <c r="I12" s="796"/>
      <c r="J12" s="796"/>
      <c r="K12" s="796"/>
      <c r="L12" s="796">
        <v>66</v>
      </c>
      <c r="M12" s="836" t="s">
        <v>59</v>
      </c>
      <c r="O12" s="837">
        <v>63</v>
      </c>
      <c r="P12" s="838" t="s">
        <v>110</v>
      </c>
      <c r="Q12" s="848" t="s">
        <v>65</v>
      </c>
      <c r="R12" s="794" t="s">
        <v>104</v>
      </c>
      <c r="S12" s="849" t="s">
        <v>111</v>
      </c>
      <c r="T12" s="848">
        <v>53</v>
      </c>
      <c r="U12" s="652">
        <f>SUM(T12+1)</f>
        <v>54</v>
      </c>
      <c r="V12" s="652">
        <f>U12+1</f>
        <v>55</v>
      </c>
      <c r="W12" s="652">
        <f>SUM(V12+2)</f>
        <v>57</v>
      </c>
      <c r="X12" s="652">
        <f>SUM(V12+3)</f>
        <v>58</v>
      </c>
      <c r="Y12" s="652">
        <f>SUM(X12+1)</f>
        <v>59</v>
      </c>
      <c r="Z12" s="842" t="s">
        <v>106</v>
      </c>
    </row>
    <row r="13" ht="24" spans="1:26">
      <c r="A13">
        <f>1+A12</f>
        <v>10</v>
      </c>
      <c r="B13" s="794">
        <v>237</v>
      </c>
      <c r="C13" s="795" t="s">
        <v>112</v>
      </c>
      <c r="D13" s="796" t="s">
        <v>54</v>
      </c>
      <c r="E13" s="796" t="s">
        <v>113</v>
      </c>
      <c r="F13" s="797" t="s">
        <v>78</v>
      </c>
      <c r="G13" s="798"/>
      <c r="H13" s="796"/>
      <c r="I13" s="796">
        <v>62</v>
      </c>
      <c r="J13" s="652">
        <v>63</v>
      </c>
      <c r="K13" s="652">
        <f t="shared" ref="K13:K19" si="9">SUM(I13+3)</f>
        <v>65</v>
      </c>
      <c r="L13" s="652">
        <f t="shared" ref="L13:L25" si="10">SUM(K13+1)</f>
        <v>66</v>
      </c>
      <c r="M13" s="652" t="s">
        <v>59</v>
      </c>
      <c r="O13" s="666">
        <v>382</v>
      </c>
      <c r="P13" s="813" t="s">
        <v>114</v>
      </c>
      <c r="Q13" s="652" t="s">
        <v>65</v>
      </c>
      <c r="R13" s="814" t="s">
        <v>115</v>
      </c>
      <c r="S13" s="797" t="s">
        <v>116</v>
      </c>
      <c r="T13" s="652">
        <v>56</v>
      </c>
      <c r="U13" s="652">
        <f>SUM(T13+1)</f>
        <v>57</v>
      </c>
      <c r="V13" s="652">
        <f>U13+1</f>
        <v>58</v>
      </c>
      <c r="W13" s="652">
        <f>SUM(V13+2)</f>
        <v>60</v>
      </c>
      <c r="X13" s="652">
        <f>SUM(V13+3)</f>
        <v>61</v>
      </c>
      <c r="Y13" s="652">
        <f>SUM(X13+1)</f>
        <v>62</v>
      </c>
      <c r="Z13" s="834" t="s">
        <v>102</v>
      </c>
    </row>
    <row r="14" ht="24" spans="1:26">
      <c r="A14">
        <f>1+A13</f>
        <v>11</v>
      </c>
      <c r="B14" s="794">
        <v>235</v>
      </c>
      <c r="C14" s="805" t="s">
        <v>117</v>
      </c>
      <c r="D14" s="652" t="s">
        <v>54</v>
      </c>
      <c r="E14" s="806" t="s">
        <v>108</v>
      </c>
      <c r="F14" s="797" t="s">
        <v>118</v>
      </c>
      <c r="G14" s="797"/>
      <c r="H14" s="652">
        <v>62</v>
      </c>
      <c r="I14" s="796">
        <v>62</v>
      </c>
      <c r="J14" s="652">
        <f t="shared" ref="J14:J19" si="11">SUM(I14+2)</f>
        <v>64</v>
      </c>
      <c r="K14" s="652">
        <f>SUM(I14+3)</f>
        <v>65</v>
      </c>
      <c r="L14" s="652">
        <f>SUM(K14+1)</f>
        <v>66</v>
      </c>
      <c r="M14" s="652" t="s">
        <v>59</v>
      </c>
      <c r="O14" s="666">
        <v>467</v>
      </c>
      <c r="P14" s="805" t="s">
        <v>119</v>
      </c>
      <c r="Q14" s="652" t="s">
        <v>65</v>
      </c>
      <c r="R14" s="814" t="s">
        <v>115</v>
      </c>
      <c r="S14" s="797" t="s">
        <v>120</v>
      </c>
      <c r="T14" s="652">
        <v>56</v>
      </c>
      <c r="U14" s="652">
        <f>SUM(T14+1)</f>
        <v>57</v>
      </c>
      <c r="V14" s="652">
        <f>U14+1</f>
        <v>58</v>
      </c>
      <c r="W14" s="652">
        <f>SUM(V14+2)</f>
        <v>60</v>
      </c>
      <c r="X14" s="652">
        <f>SUM(V14+3)</f>
        <v>61</v>
      </c>
      <c r="Y14" s="652">
        <f>SUM(X14+1)</f>
        <v>62</v>
      </c>
      <c r="Z14" s="652" t="s">
        <v>86</v>
      </c>
    </row>
    <row r="15" spans="1:26">
      <c r="A15">
        <f>1+A14</f>
        <v>12</v>
      </c>
      <c r="B15" s="794">
        <v>290</v>
      </c>
      <c r="C15" s="796" t="s">
        <v>121</v>
      </c>
      <c r="D15" s="796" t="s">
        <v>54</v>
      </c>
      <c r="E15" s="796" t="s">
        <v>113</v>
      </c>
      <c r="F15" s="797" t="s">
        <v>122</v>
      </c>
      <c r="G15" s="798"/>
      <c r="H15" s="796"/>
      <c r="I15" s="796"/>
      <c r="J15" s="796"/>
      <c r="K15" s="796">
        <v>65</v>
      </c>
      <c r="L15" s="652">
        <f>SUM(K15+1)</f>
        <v>66</v>
      </c>
      <c r="M15" s="836" t="s">
        <v>63</v>
      </c>
      <c r="O15" s="794">
        <v>39</v>
      </c>
      <c r="P15" s="796" t="s">
        <v>123</v>
      </c>
      <c r="Q15" s="796" t="s">
        <v>65</v>
      </c>
      <c r="R15" s="796" t="s">
        <v>61</v>
      </c>
      <c r="S15" s="830" t="s">
        <v>124</v>
      </c>
      <c r="T15" s="798"/>
      <c r="U15" s="796"/>
      <c r="V15" s="796"/>
      <c r="W15" s="796"/>
      <c r="X15" s="796">
        <v>61</v>
      </c>
      <c r="Y15" s="652">
        <f>SUM(X15+1)</f>
        <v>62</v>
      </c>
      <c r="Z15" s="842" t="s">
        <v>106</v>
      </c>
    </row>
    <row r="16" spans="1:26">
      <c r="A16">
        <f>1+A15</f>
        <v>13</v>
      </c>
      <c r="B16" s="808">
        <v>256</v>
      </c>
      <c r="C16" s="809" t="s">
        <v>15</v>
      </c>
      <c r="D16" s="809" t="s">
        <v>54</v>
      </c>
      <c r="E16" s="809" t="s">
        <v>113</v>
      </c>
      <c r="F16" s="810" t="s">
        <v>125</v>
      </c>
      <c r="G16" s="811"/>
      <c r="H16" s="809"/>
      <c r="I16" s="809"/>
      <c r="J16" s="839">
        <v>64</v>
      </c>
      <c r="K16" s="839">
        <v>65</v>
      </c>
      <c r="L16" s="839">
        <f>SUM(K16+1)</f>
        <v>66</v>
      </c>
      <c r="M16" s="840" t="s">
        <v>126</v>
      </c>
      <c r="O16" s="794">
        <v>230</v>
      </c>
      <c r="P16" s="796" t="s">
        <v>127</v>
      </c>
      <c r="Q16" s="796" t="s">
        <v>65</v>
      </c>
      <c r="R16" s="796" t="s">
        <v>128</v>
      </c>
      <c r="S16" s="797" t="s">
        <v>129</v>
      </c>
      <c r="T16" s="798"/>
      <c r="U16" s="796"/>
      <c r="V16" s="796"/>
      <c r="W16" s="796"/>
      <c r="X16" s="796">
        <v>62</v>
      </c>
      <c r="Y16" s="652">
        <f>SUM(X16+1)</f>
        <v>63</v>
      </c>
      <c r="Z16" s="836" t="s">
        <v>59</v>
      </c>
    </row>
    <row r="17" ht="24" spans="1:26">
      <c r="A17">
        <f>1+A16</f>
        <v>14</v>
      </c>
      <c r="B17" s="794">
        <v>585</v>
      </c>
      <c r="C17" s="812" t="s">
        <v>130</v>
      </c>
      <c r="D17" s="796" t="s">
        <v>54</v>
      </c>
      <c r="E17" s="796" t="s">
        <v>108</v>
      </c>
      <c r="F17" s="797" t="s">
        <v>131</v>
      </c>
      <c r="G17" s="798"/>
      <c r="H17" s="796"/>
      <c r="I17" s="652"/>
      <c r="J17" s="652"/>
      <c r="K17" s="652">
        <v>65</v>
      </c>
      <c r="L17" s="652">
        <f>SUM(K17+1)</f>
        <v>66</v>
      </c>
      <c r="M17" s="796" t="s">
        <v>132</v>
      </c>
      <c r="O17" s="794">
        <v>367</v>
      </c>
      <c r="P17" s="805" t="s">
        <v>133</v>
      </c>
      <c r="Q17" s="652" t="s">
        <v>65</v>
      </c>
      <c r="R17" s="806" t="s">
        <v>134</v>
      </c>
      <c r="S17" s="797" t="s">
        <v>125</v>
      </c>
      <c r="T17" s="797"/>
      <c r="U17" s="652">
        <v>59</v>
      </c>
      <c r="V17" s="794">
        <v>59</v>
      </c>
      <c r="W17" s="652">
        <f t="shared" ref="W17:W22" si="12">SUM(V17+2)</f>
        <v>61</v>
      </c>
      <c r="X17" s="652">
        <f t="shared" ref="X17:X22" si="13">SUM(V17+3)</f>
        <v>62</v>
      </c>
      <c r="Y17" s="652">
        <f>SUM(X17+1)</f>
        <v>63</v>
      </c>
      <c r="Z17" s="834" t="s">
        <v>102</v>
      </c>
    </row>
    <row r="18" ht="24" spans="1:26">
      <c r="A18">
        <f>1+A17</f>
        <v>15</v>
      </c>
      <c r="B18" s="666">
        <v>92</v>
      </c>
      <c r="C18" s="813" t="s">
        <v>135</v>
      </c>
      <c r="D18" s="652" t="s">
        <v>54</v>
      </c>
      <c r="E18" s="814" t="s">
        <v>136</v>
      </c>
      <c r="F18" s="797" t="s">
        <v>137</v>
      </c>
      <c r="G18" s="652">
        <v>61</v>
      </c>
      <c r="H18" s="652">
        <f t="shared" ref="H18:H22" si="14">SUM(G18+1)</f>
        <v>62</v>
      </c>
      <c r="I18" s="652">
        <f t="shared" ref="I18:I22" si="15">H18+1</f>
        <v>63</v>
      </c>
      <c r="J18" s="652">
        <f>SUM(I18+2)</f>
        <v>65</v>
      </c>
      <c r="K18" s="652">
        <f>SUM(I18+3)</f>
        <v>66</v>
      </c>
      <c r="L18" s="652">
        <f>SUM(K18+1)</f>
        <v>67</v>
      </c>
      <c r="M18" s="652" t="s">
        <v>90</v>
      </c>
      <c r="O18" s="799">
        <v>174</v>
      </c>
      <c r="P18" s="800" t="s">
        <v>138</v>
      </c>
      <c r="Q18" s="801" t="s">
        <v>65</v>
      </c>
      <c r="R18" s="801" t="s">
        <v>80</v>
      </c>
      <c r="S18" s="797" t="s">
        <v>139</v>
      </c>
      <c r="T18" s="485"/>
      <c r="U18" s="801"/>
      <c r="V18" s="801"/>
      <c r="W18" s="801">
        <v>62</v>
      </c>
      <c r="X18" s="652">
        <v>63</v>
      </c>
      <c r="Y18" s="652">
        <f>SUM(X18+1)</f>
        <v>64</v>
      </c>
      <c r="Z18" s="831" t="s">
        <v>59</v>
      </c>
    </row>
    <row r="19" ht="24" spans="1:26">
      <c r="A19">
        <f>1+A18</f>
        <v>16</v>
      </c>
      <c r="B19" s="666">
        <v>388</v>
      </c>
      <c r="C19" s="805" t="s">
        <v>140</v>
      </c>
      <c r="D19" s="652" t="s">
        <v>54</v>
      </c>
      <c r="E19" s="814" t="s">
        <v>136</v>
      </c>
      <c r="F19" s="797" t="s">
        <v>141</v>
      </c>
      <c r="G19" s="652">
        <v>61</v>
      </c>
      <c r="H19" s="652">
        <f>SUM(G19+1)</f>
        <v>62</v>
      </c>
      <c r="I19" s="652">
        <f>H19+1</f>
        <v>63</v>
      </c>
      <c r="J19" s="652">
        <f>SUM(I19+2)</f>
        <v>65</v>
      </c>
      <c r="K19" s="652">
        <f>SUM(I19+3)</f>
        <v>66</v>
      </c>
      <c r="L19" s="652">
        <f>SUM(K19+1)</f>
        <v>67</v>
      </c>
      <c r="M19" s="652" t="s">
        <v>93</v>
      </c>
      <c r="O19" s="666">
        <v>417</v>
      </c>
      <c r="P19" s="805" t="s">
        <v>142</v>
      </c>
      <c r="Q19" s="652" t="s">
        <v>65</v>
      </c>
      <c r="R19" s="814" t="s">
        <v>80</v>
      </c>
      <c r="S19" s="797" t="s">
        <v>89</v>
      </c>
      <c r="T19" s="652">
        <v>58</v>
      </c>
      <c r="U19" s="652">
        <f t="shared" ref="U19:U22" si="16">SUM(T19+1)</f>
        <v>59</v>
      </c>
      <c r="V19" s="652">
        <f t="shared" ref="V19:V22" si="17">U19+1</f>
        <v>60</v>
      </c>
      <c r="W19" s="652">
        <f>SUM(V19+2)</f>
        <v>62</v>
      </c>
      <c r="X19" s="652">
        <f>SUM(V19+3)</f>
        <v>63</v>
      </c>
      <c r="Y19" s="652">
        <f>SUM(X19+1)</f>
        <v>64</v>
      </c>
      <c r="Z19" s="652" t="s">
        <v>93</v>
      </c>
    </row>
    <row r="20" spans="1:26">
      <c r="A20">
        <f>1+A19</f>
        <v>17</v>
      </c>
      <c r="B20" s="794">
        <v>197</v>
      </c>
      <c r="C20" s="812" t="s">
        <v>143</v>
      </c>
      <c r="D20" s="794" t="s">
        <v>54</v>
      </c>
      <c r="E20" s="815" t="s">
        <v>136</v>
      </c>
      <c r="F20" s="816" t="s">
        <v>144</v>
      </c>
      <c r="G20" s="794"/>
      <c r="H20" s="652"/>
      <c r="I20" s="652"/>
      <c r="J20" s="652"/>
      <c r="K20" s="652">
        <v>66</v>
      </c>
      <c r="L20" s="652">
        <f>SUM(K20+1)</f>
        <v>67</v>
      </c>
      <c r="M20" s="834" t="s">
        <v>75</v>
      </c>
      <c r="O20" s="794">
        <v>300</v>
      </c>
      <c r="P20" s="796" t="s">
        <v>145</v>
      </c>
      <c r="Q20" s="847" t="s">
        <v>65</v>
      </c>
      <c r="R20" s="796" t="s">
        <v>88</v>
      </c>
      <c r="S20" s="797" t="s">
        <v>146</v>
      </c>
      <c r="T20" s="797"/>
      <c r="U20" s="796">
        <v>61</v>
      </c>
      <c r="V20" s="796">
        <v>61</v>
      </c>
      <c r="W20" s="652">
        <f>SUM(V20+2)</f>
        <v>63</v>
      </c>
      <c r="X20" s="652">
        <f>SUM(V20+3)</f>
        <v>64</v>
      </c>
      <c r="Y20" s="652">
        <f>SUM(X20+1)</f>
        <v>65</v>
      </c>
      <c r="Z20" s="812" t="s">
        <v>63</v>
      </c>
    </row>
    <row r="21" ht="24" spans="1:26">
      <c r="A21">
        <f>1+A20</f>
        <v>18</v>
      </c>
      <c r="B21" s="666">
        <v>474</v>
      </c>
      <c r="C21" s="800" t="s">
        <v>147</v>
      </c>
      <c r="D21" s="801" t="s">
        <v>54</v>
      </c>
      <c r="E21" s="801" t="s">
        <v>148</v>
      </c>
      <c r="F21" s="797" t="s">
        <v>149</v>
      </c>
      <c r="G21" s="626">
        <v>71</v>
      </c>
      <c r="H21" s="527"/>
      <c r="I21" s="841"/>
      <c r="J21" s="801">
        <v>65</v>
      </c>
      <c r="K21" s="652">
        <v>66</v>
      </c>
      <c r="L21" s="652">
        <f>SUM(K21+1)</f>
        <v>67</v>
      </c>
      <c r="M21" s="832" t="s">
        <v>82</v>
      </c>
      <c r="O21" s="666">
        <v>34</v>
      </c>
      <c r="P21" s="813" t="s">
        <v>150</v>
      </c>
      <c r="Q21" s="652" t="s">
        <v>65</v>
      </c>
      <c r="R21" s="814" t="s">
        <v>88</v>
      </c>
      <c r="S21" s="797" t="s">
        <v>151</v>
      </c>
      <c r="T21" s="652">
        <v>59</v>
      </c>
      <c r="U21" s="652">
        <f>SUM(T21+1)</f>
        <v>60</v>
      </c>
      <c r="V21" s="652">
        <f>U21+1</f>
        <v>61</v>
      </c>
      <c r="W21" s="652">
        <f>SUM(V21+2)</f>
        <v>63</v>
      </c>
      <c r="X21" s="652">
        <f>SUM(V21+3)</f>
        <v>64</v>
      </c>
      <c r="Y21" s="652">
        <f>SUM(X21+1)</f>
        <v>65</v>
      </c>
      <c r="Z21" s="842" t="s">
        <v>106</v>
      </c>
    </row>
    <row r="22" ht="24" spans="1:26">
      <c r="A22">
        <f>1+A21</f>
        <v>19</v>
      </c>
      <c r="B22" s="666">
        <v>495</v>
      </c>
      <c r="C22" s="813" t="s">
        <v>152</v>
      </c>
      <c r="D22" s="652" t="s">
        <v>54</v>
      </c>
      <c r="E22" s="814" t="s">
        <v>136</v>
      </c>
      <c r="F22" s="797" t="s">
        <v>139</v>
      </c>
      <c r="G22" s="652">
        <v>61</v>
      </c>
      <c r="H22" s="652">
        <f>SUM(G22+1)</f>
        <v>62</v>
      </c>
      <c r="I22" s="652">
        <f>H22+1</f>
        <v>63</v>
      </c>
      <c r="J22" s="652">
        <f t="shared" ref="J22:J25" si="18">SUM(I22+2)</f>
        <v>65</v>
      </c>
      <c r="K22" s="652">
        <f t="shared" ref="K22:K25" si="19">SUM(I22+3)</f>
        <v>66</v>
      </c>
      <c r="L22" s="652">
        <f>SUM(K22+1)</f>
        <v>67</v>
      </c>
      <c r="M22" s="833" t="s">
        <v>82</v>
      </c>
      <c r="O22" s="666">
        <v>433</v>
      </c>
      <c r="P22" s="813" t="s">
        <v>153</v>
      </c>
      <c r="Q22" s="652" t="s">
        <v>65</v>
      </c>
      <c r="R22" s="814" t="s">
        <v>88</v>
      </c>
      <c r="S22" s="797" t="s">
        <v>154</v>
      </c>
      <c r="T22" s="652">
        <v>59</v>
      </c>
      <c r="U22" s="652">
        <f>SUM(T22+1)</f>
        <v>60</v>
      </c>
      <c r="V22" s="652">
        <f>U22+1</f>
        <v>61</v>
      </c>
      <c r="W22" s="652">
        <f>SUM(V22+2)</f>
        <v>63</v>
      </c>
      <c r="X22" s="652">
        <f>SUM(V22+3)</f>
        <v>64</v>
      </c>
      <c r="Y22" s="652">
        <f>SUM(X22+1)</f>
        <v>65</v>
      </c>
      <c r="Z22" s="652" t="s">
        <v>93</v>
      </c>
    </row>
    <row r="23" ht="24" spans="1:26">
      <c r="A23">
        <f>1+A22</f>
        <v>20</v>
      </c>
      <c r="B23" s="794">
        <v>590</v>
      </c>
      <c r="C23" s="812" t="s">
        <v>155</v>
      </c>
      <c r="D23" s="796" t="s">
        <v>54</v>
      </c>
      <c r="E23" s="796" t="s">
        <v>148</v>
      </c>
      <c r="F23" s="797" t="s">
        <v>156</v>
      </c>
      <c r="G23" s="798"/>
      <c r="H23" s="796"/>
      <c r="I23" s="796"/>
      <c r="J23" s="796"/>
      <c r="K23" s="796">
        <v>66</v>
      </c>
      <c r="L23" s="652">
        <f>SUM(K23+1)</f>
        <v>67</v>
      </c>
      <c r="M23" s="836" t="s">
        <v>132</v>
      </c>
      <c r="O23" s="666">
        <v>283</v>
      </c>
      <c r="P23" s="813" t="s">
        <v>157</v>
      </c>
      <c r="Q23" s="652" t="s">
        <v>65</v>
      </c>
      <c r="R23" s="814" t="s">
        <v>158</v>
      </c>
      <c r="S23" s="797" t="s">
        <v>159</v>
      </c>
      <c r="T23" s="652"/>
      <c r="U23" s="652"/>
      <c r="V23" s="652"/>
      <c r="W23" s="652"/>
      <c r="X23" s="652"/>
      <c r="Y23" s="652">
        <v>66</v>
      </c>
      <c r="Z23" s="652" t="s">
        <v>59</v>
      </c>
    </row>
    <row r="24" ht="24" spans="1:26">
      <c r="A24">
        <f>1+A23</f>
        <v>21</v>
      </c>
      <c r="B24" s="794">
        <v>282</v>
      </c>
      <c r="C24" s="817" t="s">
        <v>160</v>
      </c>
      <c r="D24" s="796" t="s">
        <v>54</v>
      </c>
      <c r="E24" s="796" t="s">
        <v>161</v>
      </c>
      <c r="F24" s="797" t="s">
        <v>162</v>
      </c>
      <c r="G24" s="797"/>
      <c r="H24" s="796">
        <v>64</v>
      </c>
      <c r="I24" s="796">
        <v>64</v>
      </c>
      <c r="J24" s="652">
        <f>SUM(I24+2)</f>
        <v>66</v>
      </c>
      <c r="K24" s="652">
        <f>SUM(I24+3)</f>
        <v>67</v>
      </c>
      <c r="L24" s="652">
        <f>SUM(K24+1)</f>
        <v>68</v>
      </c>
      <c r="M24" s="812" t="s">
        <v>63</v>
      </c>
      <c r="O24" s="666">
        <v>276</v>
      </c>
      <c r="P24" s="813" t="s">
        <v>163</v>
      </c>
      <c r="Q24" s="652" t="s">
        <v>65</v>
      </c>
      <c r="R24" s="814" t="s">
        <v>108</v>
      </c>
      <c r="S24" s="797" t="s">
        <v>164</v>
      </c>
      <c r="T24" s="652">
        <v>60</v>
      </c>
      <c r="U24" s="652">
        <f t="shared" ref="U24:U27" si="20">SUM(T24+1)</f>
        <v>61</v>
      </c>
      <c r="V24" s="652">
        <f t="shared" ref="V24:V27" si="21">U24+1</f>
        <v>62</v>
      </c>
      <c r="W24" s="652">
        <f t="shared" ref="W24:W33" si="22">SUM(V24+2)</f>
        <v>64</v>
      </c>
      <c r="X24" s="652">
        <f t="shared" ref="X24:X33" si="23">SUM(V24+3)</f>
        <v>65</v>
      </c>
      <c r="Y24" s="652">
        <f t="shared" ref="Y24:Y34" si="24">SUM(X24+1)</f>
        <v>66</v>
      </c>
      <c r="Z24" s="652" t="s">
        <v>63</v>
      </c>
    </row>
    <row r="25" ht="24" spans="1:26">
      <c r="A25">
        <f>1+A24</f>
        <v>22</v>
      </c>
      <c r="B25" s="794">
        <v>102</v>
      </c>
      <c r="C25" s="795" t="s">
        <v>165</v>
      </c>
      <c r="D25" s="796" t="s">
        <v>54</v>
      </c>
      <c r="E25" s="796" t="s">
        <v>166</v>
      </c>
      <c r="F25" s="797" t="s">
        <v>137</v>
      </c>
      <c r="G25" s="796">
        <v>64</v>
      </c>
      <c r="H25" s="798"/>
      <c r="I25" s="796">
        <v>64</v>
      </c>
      <c r="J25" s="652">
        <f>SUM(I25+2)</f>
        <v>66</v>
      </c>
      <c r="K25" s="652">
        <f>SUM(I25+3)</f>
        <v>67</v>
      </c>
      <c r="L25" s="652">
        <f>SUM(K25+1)</f>
        <v>68</v>
      </c>
      <c r="M25" s="652" t="s">
        <v>90</v>
      </c>
      <c r="O25" s="666">
        <v>302</v>
      </c>
      <c r="P25" s="813" t="s">
        <v>167</v>
      </c>
      <c r="Q25" s="652" t="s">
        <v>65</v>
      </c>
      <c r="R25" s="814" t="s">
        <v>108</v>
      </c>
      <c r="S25" s="797" t="s">
        <v>168</v>
      </c>
      <c r="T25" s="652">
        <v>60</v>
      </c>
      <c r="U25" s="652">
        <f>SUM(T25+1)</f>
        <v>61</v>
      </c>
      <c r="V25" s="652">
        <f>U25+1</f>
        <v>62</v>
      </c>
      <c r="W25" s="652">
        <f>SUM(V25+2)</f>
        <v>64</v>
      </c>
      <c r="X25" s="652">
        <f>SUM(V25+3)</f>
        <v>65</v>
      </c>
      <c r="Y25" s="652">
        <f>SUM(X25+1)</f>
        <v>66</v>
      </c>
      <c r="Z25" s="652" t="s">
        <v>63</v>
      </c>
    </row>
    <row r="26" ht="24" spans="1:26">
      <c r="A26">
        <f>1+A25</f>
        <v>23</v>
      </c>
      <c r="B26" s="666">
        <v>420</v>
      </c>
      <c r="C26" s="796" t="s">
        <v>169</v>
      </c>
      <c r="D26" s="796" t="s">
        <v>54</v>
      </c>
      <c r="E26" s="796" t="s">
        <v>161</v>
      </c>
      <c r="F26" s="797" t="s">
        <v>170</v>
      </c>
      <c r="G26" s="652"/>
      <c r="H26" s="652"/>
      <c r="I26" s="652"/>
      <c r="J26" s="652"/>
      <c r="K26" s="652"/>
      <c r="L26" s="652">
        <v>68</v>
      </c>
      <c r="M26" s="652" t="s">
        <v>171</v>
      </c>
      <c r="O26" s="666">
        <v>384</v>
      </c>
      <c r="P26" s="813" t="s">
        <v>172</v>
      </c>
      <c r="Q26" s="652" t="s">
        <v>65</v>
      </c>
      <c r="R26" s="814" t="s">
        <v>108</v>
      </c>
      <c r="S26" s="797" t="s">
        <v>173</v>
      </c>
      <c r="T26" s="652">
        <v>60</v>
      </c>
      <c r="U26" s="652">
        <f>SUM(T26+1)</f>
        <v>61</v>
      </c>
      <c r="V26" s="652">
        <f>U26+1</f>
        <v>62</v>
      </c>
      <c r="W26" s="652">
        <f>SUM(V26+2)</f>
        <v>64</v>
      </c>
      <c r="X26" s="652">
        <f>SUM(V26+3)</f>
        <v>65</v>
      </c>
      <c r="Y26" s="652">
        <f>SUM(X26+1)</f>
        <v>66</v>
      </c>
      <c r="Z26" s="834" t="s">
        <v>102</v>
      </c>
    </row>
    <row r="27" ht="24" spans="1:26">
      <c r="A27">
        <f>1+A26</f>
        <v>24</v>
      </c>
      <c r="B27" s="666">
        <v>360</v>
      </c>
      <c r="C27" s="805" t="s">
        <v>174</v>
      </c>
      <c r="D27" s="652" t="s">
        <v>54</v>
      </c>
      <c r="E27" s="814" t="s">
        <v>161</v>
      </c>
      <c r="F27" s="797" t="s">
        <v>89</v>
      </c>
      <c r="G27" s="652">
        <v>62</v>
      </c>
      <c r="H27" s="652">
        <f t="shared" ref="H27:H29" si="25">SUM(G27+1)</f>
        <v>63</v>
      </c>
      <c r="I27" s="652">
        <f t="shared" ref="I27:I31" si="26">H27+1</f>
        <v>64</v>
      </c>
      <c r="J27" s="652">
        <f t="shared" ref="J27:J31" si="27">SUM(I27+2)</f>
        <v>66</v>
      </c>
      <c r="K27" s="652">
        <f t="shared" ref="K27:K31" si="28">SUM(I27+3)</f>
        <v>67</v>
      </c>
      <c r="L27" s="652">
        <f>SUM(K27+1)</f>
        <v>68</v>
      </c>
      <c r="M27" s="834" t="s">
        <v>102</v>
      </c>
      <c r="O27" s="666">
        <v>411</v>
      </c>
      <c r="P27" s="813" t="s">
        <v>175</v>
      </c>
      <c r="Q27" s="652" t="s">
        <v>65</v>
      </c>
      <c r="R27" s="814" t="s">
        <v>108</v>
      </c>
      <c r="S27" s="797" t="s">
        <v>176</v>
      </c>
      <c r="T27" s="652">
        <v>60</v>
      </c>
      <c r="U27" s="652">
        <f>SUM(T27+1)</f>
        <v>61</v>
      </c>
      <c r="V27" s="652">
        <f>U27+1</f>
        <v>62</v>
      </c>
      <c r="W27" s="652">
        <f>SUM(V27+2)</f>
        <v>64</v>
      </c>
      <c r="X27" s="652">
        <f>SUM(V27+3)</f>
        <v>65</v>
      </c>
      <c r="Y27" s="652">
        <f>SUM(X27+1)</f>
        <v>66</v>
      </c>
      <c r="Z27" s="652" t="s">
        <v>93</v>
      </c>
    </row>
    <row r="28" ht="24" spans="1:26">
      <c r="A28">
        <f>1+A27</f>
        <v>25</v>
      </c>
      <c r="B28" s="666">
        <v>23</v>
      </c>
      <c r="C28" s="805" t="s">
        <v>177</v>
      </c>
      <c r="D28" s="652" t="s">
        <v>54</v>
      </c>
      <c r="E28" s="814" t="s">
        <v>161</v>
      </c>
      <c r="F28" s="797" t="s">
        <v>178</v>
      </c>
      <c r="G28" s="652">
        <v>62</v>
      </c>
      <c r="H28" s="652">
        <f>SUM(G28+1)</f>
        <v>63</v>
      </c>
      <c r="I28" s="652">
        <f>H28+1</f>
        <v>64</v>
      </c>
      <c r="J28" s="652">
        <f>SUM(I28+2)</f>
        <v>66</v>
      </c>
      <c r="K28" s="652">
        <f>SUM(I28+3)</f>
        <v>67</v>
      </c>
      <c r="L28" s="652">
        <f t="shared" ref="L28:L40" si="29">SUM(K28+1)</f>
        <v>68</v>
      </c>
      <c r="M28" s="842" t="s">
        <v>106</v>
      </c>
      <c r="O28" s="794">
        <v>163</v>
      </c>
      <c r="P28" s="795" t="s">
        <v>179</v>
      </c>
      <c r="Q28" s="796" t="s">
        <v>65</v>
      </c>
      <c r="R28" s="796" t="s">
        <v>113</v>
      </c>
      <c r="S28" s="797" t="s">
        <v>180</v>
      </c>
      <c r="T28" s="796">
        <v>62</v>
      </c>
      <c r="U28" s="798"/>
      <c r="V28" s="796">
        <v>62</v>
      </c>
      <c r="W28" s="652">
        <f>SUM(V28+2)</f>
        <v>64</v>
      </c>
      <c r="X28" s="652">
        <f>SUM(V28+3)</f>
        <v>65</v>
      </c>
      <c r="Y28" s="652">
        <f>SUM(X28+1)</f>
        <v>66</v>
      </c>
      <c r="Z28" s="842" t="s">
        <v>126</v>
      </c>
    </row>
    <row r="29" ht="24" spans="1:26">
      <c r="A29">
        <f>1+A28</f>
        <v>26</v>
      </c>
      <c r="B29" s="666">
        <v>229</v>
      </c>
      <c r="C29" s="813" t="s">
        <v>181</v>
      </c>
      <c r="D29" s="652" t="s">
        <v>54</v>
      </c>
      <c r="E29" s="814" t="s">
        <v>182</v>
      </c>
      <c r="F29" s="797" t="s">
        <v>183</v>
      </c>
      <c r="G29" s="652">
        <v>63</v>
      </c>
      <c r="H29" s="652">
        <f>SUM(G29+1)</f>
        <v>64</v>
      </c>
      <c r="I29" s="652">
        <f>H29+1</f>
        <v>65</v>
      </c>
      <c r="J29" s="652">
        <f>SUM(I29+2)</f>
        <v>67</v>
      </c>
      <c r="K29" s="652">
        <f>SUM(I29+3)</f>
        <v>68</v>
      </c>
      <c r="L29" s="652">
        <f>SUM(K29+1)</f>
        <v>69</v>
      </c>
      <c r="M29" s="652" t="s">
        <v>59</v>
      </c>
      <c r="O29" s="666">
        <v>45</v>
      </c>
      <c r="P29" s="813" t="s">
        <v>184</v>
      </c>
      <c r="Q29" s="652" t="s">
        <v>65</v>
      </c>
      <c r="R29" s="814" t="s">
        <v>108</v>
      </c>
      <c r="S29" s="797" t="s">
        <v>185</v>
      </c>
      <c r="T29" s="652">
        <v>60</v>
      </c>
      <c r="U29" s="652">
        <f t="shared" ref="U29:U33" si="30">SUM(T29+1)</f>
        <v>61</v>
      </c>
      <c r="V29" s="652">
        <f t="shared" ref="V29:V33" si="31">U29+1</f>
        <v>62</v>
      </c>
      <c r="W29" s="652">
        <f>SUM(V29+2)</f>
        <v>64</v>
      </c>
      <c r="X29" s="652">
        <f>SUM(V29+3)</f>
        <v>65</v>
      </c>
      <c r="Y29" s="652">
        <f>SUM(X29+1)</f>
        <v>66</v>
      </c>
      <c r="Z29" s="842" t="s">
        <v>106</v>
      </c>
    </row>
    <row r="30" ht="24" spans="1:26">
      <c r="A30">
        <f>1+A29</f>
        <v>27</v>
      </c>
      <c r="B30" s="794">
        <v>298</v>
      </c>
      <c r="C30" s="817" t="s">
        <v>186</v>
      </c>
      <c r="D30" s="796" t="s">
        <v>54</v>
      </c>
      <c r="E30" s="796" t="s">
        <v>187</v>
      </c>
      <c r="F30" s="797" t="s">
        <v>188</v>
      </c>
      <c r="G30" s="796"/>
      <c r="H30" s="794">
        <v>64</v>
      </c>
      <c r="I30" s="652">
        <f>H30+1</f>
        <v>65</v>
      </c>
      <c r="J30" s="652">
        <f>SUM(I30+2)</f>
        <v>67</v>
      </c>
      <c r="K30" s="652">
        <f>SUM(I30+3)</f>
        <v>68</v>
      </c>
      <c r="L30" s="652">
        <f>SUM(K30+1)</f>
        <v>69</v>
      </c>
      <c r="M30" s="812" t="s">
        <v>63</v>
      </c>
      <c r="O30" s="666">
        <v>248</v>
      </c>
      <c r="P30" s="813" t="s">
        <v>189</v>
      </c>
      <c r="Q30" s="652" t="s">
        <v>65</v>
      </c>
      <c r="R30" s="814" t="s">
        <v>136</v>
      </c>
      <c r="S30" s="797" t="s">
        <v>190</v>
      </c>
      <c r="T30" s="652">
        <v>61</v>
      </c>
      <c r="U30" s="652">
        <f>SUM(T30+1)</f>
        <v>62</v>
      </c>
      <c r="V30" s="652">
        <f>U30+1</f>
        <v>63</v>
      </c>
      <c r="W30" s="652">
        <f>SUM(V30+2)</f>
        <v>65</v>
      </c>
      <c r="X30" s="652">
        <f>SUM(V30+3)</f>
        <v>66</v>
      </c>
      <c r="Y30" s="652">
        <f>SUM(X30+1)</f>
        <v>67</v>
      </c>
      <c r="Z30" s="652" t="s">
        <v>59</v>
      </c>
    </row>
    <row r="31" ht="24" spans="1:26">
      <c r="A31">
        <f>1+A30</f>
        <v>28</v>
      </c>
      <c r="B31" s="666">
        <v>259</v>
      </c>
      <c r="C31" s="813" t="s">
        <v>18</v>
      </c>
      <c r="D31" s="652" t="s">
        <v>54</v>
      </c>
      <c r="E31" s="814" t="s">
        <v>182</v>
      </c>
      <c r="F31" s="797" t="s">
        <v>191</v>
      </c>
      <c r="G31" s="652">
        <v>63</v>
      </c>
      <c r="H31" s="652">
        <f t="shared" ref="H31:H35" si="32">SUM(G31+1)</f>
        <v>64</v>
      </c>
      <c r="I31" s="652">
        <f>H31+1</f>
        <v>65</v>
      </c>
      <c r="J31" s="652">
        <f>SUM(I31+2)</f>
        <v>67</v>
      </c>
      <c r="K31" s="652">
        <f>SUM(I31+3)</f>
        <v>68</v>
      </c>
      <c r="L31" s="652">
        <f>SUM(K31+1)</f>
        <v>69</v>
      </c>
      <c r="M31" s="652" t="s">
        <v>63</v>
      </c>
      <c r="O31" s="666">
        <v>171</v>
      </c>
      <c r="P31" s="813" t="s">
        <v>192</v>
      </c>
      <c r="Q31" s="652" t="s">
        <v>65</v>
      </c>
      <c r="R31" s="814" t="s">
        <v>136</v>
      </c>
      <c r="S31" s="797" t="s">
        <v>193</v>
      </c>
      <c r="T31" s="652">
        <v>61</v>
      </c>
      <c r="U31" s="652">
        <f>SUM(T31+1)</f>
        <v>62</v>
      </c>
      <c r="V31" s="652">
        <f>U31+1</f>
        <v>63</v>
      </c>
      <c r="W31" s="652">
        <f>SUM(V31+2)</f>
        <v>65</v>
      </c>
      <c r="X31" s="652">
        <f>SUM(V31+3)</f>
        <v>66</v>
      </c>
      <c r="Y31" s="652">
        <f>SUM(X31+1)</f>
        <v>67</v>
      </c>
      <c r="Z31" s="842" t="s">
        <v>126</v>
      </c>
    </row>
    <row r="32" ht="24" spans="1:26">
      <c r="A32">
        <f>1+A31</f>
        <v>29</v>
      </c>
      <c r="B32" s="799">
        <v>84</v>
      </c>
      <c r="C32" s="818" t="s">
        <v>194</v>
      </c>
      <c r="D32" s="652" t="s">
        <v>54</v>
      </c>
      <c r="E32" s="801" t="s">
        <v>187</v>
      </c>
      <c r="F32" s="797" t="s">
        <v>195</v>
      </c>
      <c r="G32" s="485"/>
      <c r="H32" s="801"/>
      <c r="I32" s="801"/>
      <c r="J32" s="652">
        <v>67</v>
      </c>
      <c r="K32" s="652">
        <v>68</v>
      </c>
      <c r="L32" s="652">
        <f>SUM(K32+1)</f>
        <v>69</v>
      </c>
      <c r="M32" s="832" t="s">
        <v>90</v>
      </c>
      <c r="O32" s="666">
        <v>246</v>
      </c>
      <c r="P32" s="805" t="s">
        <v>196</v>
      </c>
      <c r="Q32" s="652" t="s">
        <v>65</v>
      </c>
      <c r="R32" s="814" t="s">
        <v>161</v>
      </c>
      <c r="S32" s="797" t="s">
        <v>197</v>
      </c>
      <c r="T32" s="652">
        <v>62</v>
      </c>
      <c r="U32" s="652">
        <f>SUM(T32+1)</f>
        <v>63</v>
      </c>
      <c r="V32" s="652">
        <f>U32+1</f>
        <v>64</v>
      </c>
      <c r="W32" s="652">
        <f>SUM(V32+2)</f>
        <v>66</v>
      </c>
      <c r="X32" s="652">
        <f>SUM(V32+3)</f>
        <v>67</v>
      </c>
      <c r="Y32" s="652">
        <f>SUM(X32+1)</f>
        <v>68</v>
      </c>
      <c r="Z32" s="652" t="s">
        <v>59</v>
      </c>
    </row>
    <row r="33" ht="24" spans="1:26">
      <c r="A33">
        <f>1+A32</f>
        <v>30</v>
      </c>
      <c r="B33" s="794">
        <v>181</v>
      </c>
      <c r="C33" s="795" t="s">
        <v>198</v>
      </c>
      <c r="D33" s="796" t="s">
        <v>54</v>
      </c>
      <c r="E33" s="796" t="s">
        <v>187</v>
      </c>
      <c r="F33" s="797" t="s">
        <v>199</v>
      </c>
      <c r="G33" s="796"/>
      <c r="H33" s="819">
        <v>64</v>
      </c>
      <c r="I33" s="652">
        <f t="shared" ref="I33:I35" si="33">H33+1</f>
        <v>65</v>
      </c>
      <c r="J33" s="652">
        <f t="shared" ref="J33:J35" si="34">SUM(I33+2)</f>
        <v>67</v>
      </c>
      <c r="K33" s="652">
        <f t="shared" ref="K33:K35" si="35">SUM(I33+3)</f>
        <v>68</v>
      </c>
      <c r="L33" s="652">
        <f>SUM(K33+1)</f>
        <v>69</v>
      </c>
      <c r="M33" s="834" t="s">
        <v>75</v>
      </c>
      <c r="O33" s="666">
        <v>242</v>
      </c>
      <c r="P33" s="813" t="s">
        <v>200</v>
      </c>
      <c r="Q33" s="652" t="s">
        <v>65</v>
      </c>
      <c r="R33" s="814" t="s">
        <v>161</v>
      </c>
      <c r="S33" s="797" t="s">
        <v>201</v>
      </c>
      <c r="T33" s="652">
        <v>62</v>
      </c>
      <c r="U33" s="652">
        <f>SUM(T33+1)</f>
        <v>63</v>
      </c>
      <c r="V33" s="652">
        <f>U33+1</f>
        <v>64</v>
      </c>
      <c r="W33" s="652">
        <f>SUM(V33+2)</f>
        <v>66</v>
      </c>
      <c r="X33" s="652">
        <f>SUM(V33+3)</f>
        <v>67</v>
      </c>
      <c r="Y33" s="652">
        <f>SUM(X33+1)</f>
        <v>68</v>
      </c>
      <c r="Z33" s="652" t="s">
        <v>59</v>
      </c>
    </row>
    <row r="34" ht="24" spans="1:26">
      <c r="A34">
        <f>1+A33</f>
        <v>31</v>
      </c>
      <c r="B34" s="666">
        <v>269</v>
      </c>
      <c r="C34" s="820" t="s">
        <v>202</v>
      </c>
      <c r="D34" s="821" t="s">
        <v>54</v>
      </c>
      <c r="E34" s="822" t="s">
        <v>182</v>
      </c>
      <c r="F34" s="823" t="s">
        <v>203</v>
      </c>
      <c r="G34" s="821">
        <v>63</v>
      </c>
      <c r="H34" s="821">
        <f>SUM(G34+1)</f>
        <v>64</v>
      </c>
      <c r="I34" s="821">
        <f>H34+1</f>
        <v>65</v>
      </c>
      <c r="J34" s="821">
        <f>SUM(I34+2)</f>
        <v>67</v>
      </c>
      <c r="K34" s="821">
        <f>SUM(I34+3)</f>
        <v>68</v>
      </c>
      <c r="L34" s="821">
        <f>SUM(K34+1)</f>
        <v>69</v>
      </c>
      <c r="M34" s="843" t="s">
        <v>57</v>
      </c>
      <c r="O34" s="666">
        <v>306</v>
      </c>
      <c r="P34" s="795" t="s">
        <v>204</v>
      </c>
      <c r="Q34" s="812" t="s">
        <v>65</v>
      </c>
      <c r="R34" s="812" t="s">
        <v>166</v>
      </c>
      <c r="S34" s="797" t="s">
        <v>205</v>
      </c>
      <c r="T34" s="830"/>
      <c r="U34" s="850"/>
      <c r="V34" s="850"/>
      <c r="W34" s="850"/>
      <c r="X34" s="851">
        <v>67</v>
      </c>
      <c r="Y34" s="652">
        <f>SUM(X34+1)</f>
        <v>68</v>
      </c>
      <c r="Z34" s="853" t="s">
        <v>63</v>
      </c>
    </row>
    <row r="35" ht="24" spans="1:26">
      <c r="A35">
        <f>1+A34</f>
        <v>32</v>
      </c>
      <c r="B35" s="666">
        <v>225</v>
      </c>
      <c r="C35" s="813" t="s">
        <v>206</v>
      </c>
      <c r="D35" s="652" t="s">
        <v>54</v>
      </c>
      <c r="E35" s="814" t="s">
        <v>207</v>
      </c>
      <c r="F35" s="797" t="s">
        <v>71</v>
      </c>
      <c r="G35" s="652">
        <v>64</v>
      </c>
      <c r="H35" s="652">
        <f>SUM(G35+1)</f>
        <v>65</v>
      </c>
      <c r="I35" s="652">
        <f>H35+1</f>
        <v>66</v>
      </c>
      <c r="J35" s="652">
        <f>SUM(I35+2)</f>
        <v>68</v>
      </c>
      <c r="K35" s="652">
        <f>SUM(I35+3)</f>
        <v>69</v>
      </c>
      <c r="L35" s="652">
        <f>SUM(K35+1)</f>
        <v>70</v>
      </c>
      <c r="M35" s="652" t="s">
        <v>59</v>
      </c>
      <c r="O35" s="666">
        <v>284</v>
      </c>
      <c r="P35" s="805" t="s">
        <v>208</v>
      </c>
      <c r="Q35" s="652" t="s">
        <v>65</v>
      </c>
      <c r="R35" s="814" t="s">
        <v>161</v>
      </c>
      <c r="S35" s="797" t="s">
        <v>209</v>
      </c>
      <c r="T35" s="652"/>
      <c r="U35" s="652"/>
      <c r="V35" s="652"/>
      <c r="W35" s="652"/>
      <c r="X35" s="652"/>
      <c r="Y35" s="652">
        <v>68</v>
      </c>
      <c r="Z35" s="836" t="s">
        <v>57</v>
      </c>
    </row>
    <row r="36" ht="24" spans="1:26">
      <c r="A36">
        <f>1+A35</f>
        <v>33</v>
      </c>
      <c r="B36" s="799">
        <v>294</v>
      </c>
      <c r="C36" s="801" t="s">
        <v>210</v>
      </c>
      <c r="D36" s="801" t="s">
        <v>54</v>
      </c>
      <c r="E36" s="801" t="s">
        <v>211</v>
      </c>
      <c r="F36" s="797" t="s">
        <v>212</v>
      </c>
      <c r="G36" s="485"/>
      <c r="H36" s="801"/>
      <c r="I36" s="801"/>
      <c r="J36" s="801">
        <v>68</v>
      </c>
      <c r="K36" s="652">
        <v>69</v>
      </c>
      <c r="L36" s="652">
        <f>SUM(K36+1)</f>
        <v>70</v>
      </c>
      <c r="M36" s="832" t="s">
        <v>63</v>
      </c>
      <c r="O36" s="666">
        <v>166</v>
      </c>
      <c r="P36" s="805" t="s">
        <v>213</v>
      </c>
      <c r="Q36" s="652" t="s">
        <v>65</v>
      </c>
      <c r="R36" s="814" t="s">
        <v>182</v>
      </c>
      <c r="S36" s="797" t="s">
        <v>214</v>
      </c>
      <c r="T36" s="652">
        <v>63</v>
      </c>
      <c r="U36" s="652">
        <f t="shared" ref="U36:U40" si="36">SUM(T36+1)</f>
        <v>64</v>
      </c>
      <c r="V36" s="652">
        <f>U36+1</f>
        <v>65</v>
      </c>
      <c r="W36" s="652">
        <f>SUM(V36+2)</f>
        <v>67</v>
      </c>
      <c r="X36" s="652">
        <f>SUM(V36+3)</f>
        <v>68</v>
      </c>
      <c r="Y36" s="652">
        <f>SUM(X36+1)</f>
        <v>69</v>
      </c>
      <c r="Z36" s="842" t="s">
        <v>126</v>
      </c>
    </row>
    <row r="37" ht="24" spans="1:26">
      <c r="A37">
        <f>1+A36</f>
        <v>34</v>
      </c>
      <c r="B37" s="794">
        <v>154</v>
      </c>
      <c r="C37" s="813" t="s">
        <v>215</v>
      </c>
      <c r="D37" s="652" t="s">
        <v>54</v>
      </c>
      <c r="E37" s="806" t="s">
        <v>211</v>
      </c>
      <c r="F37" s="797" t="s">
        <v>214</v>
      </c>
      <c r="G37" s="798"/>
      <c r="H37" s="794"/>
      <c r="I37" s="796"/>
      <c r="J37" s="652">
        <v>68</v>
      </c>
      <c r="K37" s="652">
        <v>69</v>
      </c>
      <c r="L37" s="652">
        <f>SUM(K37+1)</f>
        <v>70</v>
      </c>
      <c r="M37" s="842" t="s">
        <v>126</v>
      </c>
      <c r="O37" s="844">
        <v>295</v>
      </c>
      <c r="P37" s="845" t="s">
        <v>19</v>
      </c>
      <c r="Q37" s="839" t="s">
        <v>65</v>
      </c>
      <c r="R37" s="852" t="s">
        <v>182</v>
      </c>
      <c r="S37" s="810" t="s">
        <v>216</v>
      </c>
      <c r="T37" s="839">
        <v>63</v>
      </c>
      <c r="U37" s="839">
        <f>SUM(T37+1)</f>
        <v>64</v>
      </c>
      <c r="V37" s="839">
        <f>U37+1</f>
        <v>65</v>
      </c>
      <c r="W37" s="839">
        <f>SUM(V37+2)</f>
        <v>67</v>
      </c>
      <c r="X37" s="839">
        <f>SUM(V37+3)</f>
        <v>68</v>
      </c>
      <c r="Y37" s="839">
        <f>SUM(X37+1)</f>
        <v>69</v>
      </c>
      <c r="Z37" s="856" t="s">
        <v>57</v>
      </c>
    </row>
    <row r="38" spans="1:26">
      <c r="A38">
        <f>1+A37</f>
        <v>35</v>
      </c>
      <c r="B38" s="666">
        <v>160</v>
      </c>
      <c r="C38" s="796" t="s">
        <v>217</v>
      </c>
      <c r="D38" s="796" t="s">
        <v>54</v>
      </c>
      <c r="E38" s="796" t="s">
        <v>211</v>
      </c>
      <c r="F38" s="797" t="s">
        <v>218</v>
      </c>
      <c r="G38" s="652"/>
      <c r="H38" s="652"/>
      <c r="I38" s="652"/>
      <c r="J38" s="652">
        <v>68</v>
      </c>
      <c r="K38" s="652">
        <v>69</v>
      </c>
      <c r="L38" s="652">
        <f>SUM(K38+1)</f>
        <v>70</v>
      </c>
      <c r="M38" s="842" t="s">
        <v>126</v>
      </c>
      <c r="O38" s="794">
        <v>310</v>
      </c>
      <c r="P38" s="795" t="s">
        <v>219</v>
      </c>
      <c r="Q38" s="796" t="s">
        <v>65</v>
      </c>
      <c r="R38" s="794" t="s">
        <v>182</v>
      </c>
      <c r="S38" s="797" t="s">
        <v>220</v>
      </c>
      <c r="T38" s="798"/>
      <c r="U38" s="796"/>
      <c r="V38" s="796"/>
      <c r="W38" s="796"/>
      <c r="X38" s="796"/>
      <c r="Y38" s="796">
        <v>69</v>
      </c>
      <c r="Z38" s="836" t="s">
        <v>57</v>
      </c>
    </row>
    <row r="39" ht="24" spans="1:26">
      <c r="A39">
        <f>1+A38</f>
        <v>36</v>
      </c>
      <c r="B39" s="666">
        <v>498</v>
      </c>
      <c r="C39" s="805" t="s">
        <v>221</v>
      </c>
      <c r="D39" s="652" t="s">
        <v>54</v>
      </c>
      <c r="E39" s="814" t="s">
        <v>207</v>
      </c>
      <c r="F39" s="797" t="s">
        <v>222</v>
      </c>
      <c r="G39" s="652">
        <v>64</v>
      </c>
      <c r="H39" s="652">
        <f t="shared" ref="H39:H45" si="37">SUM(G39+1)</f>
        <v>65</v>
      </c>
      <c r="I39" s="652">
        <f t="shared" ref="I39:I45" si="38">H39+1</f>
        <v>66</v>
      </c>
      <c r="J39" s="652">
        <f t="shared" ref="J39:J45" si="39">SUM(I39+2)</f>
        <v>68</v>
      </c>
      <c r="K39" s="652">
        <f t="shared" ref="K39:K45" si="40">SUM(I39+3)</f>
        <v>69</v>
      </c>
      <c r="L39" s="652">
        <f>SUM(K39+1)</f>
        <v>70</v>
      </c>
      <c r="M39" s="833" t="s">
        <v>82</v>
      </c>
      <c r="O39" s="844">
        <v>152</v>
      </c>
      <c r="P39" s="846" t="s">
        <v>223</v>
      </c>
      <c r="Q39" s="853" t="s">
        <v>65</v>
      </c>
      <c r="R39" s="854" t="s">
        <v>207</v>
      </c>
      <c r="S39" s="804" t="s">
        <v>224</v>
      </c>
      <c r="T39" s="853">
        <v>64</v>
      </c>
      <c r="U39" s="853">
        <f>SUM(T39+1)</f>
        <v>65</v>
      </c>
      <c r="V39" s="853">
        <f t="shared" ref="V39:V49" si="41">U39+1</f>
        <v>66</v>
      </c>
      <c r="W39" s="853">
        <f t="shared" ref="W39:W49" si="42">SUM(V39+2)</f>
        <v>68</v>
      </c>
      <c r="X39" s="853">
        <f t="shared" ref="X39:X49" si="43">SUM(V39+3)</f>
        <v>69</v>
      </c>
      <c r="Y39" s="853">
        <f t="shared" ref="Y39:Y49" si="44">SUM(X39+1)</f>
        <v>70</v>
      </c>
      <c r="Z39" s="857" t="s">
        <v>59</v>
      </c>
    </row>
    <row r="40" ht="24" spans="1:26">
      <c r="A40">
        <f>1+A39</f>
        <v>37</v>
      </c>
      <c r="B40" s="794">
        <v>27</v>
      </c>
      <c r="C40" s="796" t="s">
        <v>225</v>
      </c>
      <c r="D40" s="796" t="s">
        <v>54</v>
      </c>
      <c r="E40" s="796" t="s">
        <v>207</v>
      </c>
      <c r="F40" s="797" t="s">
        <v>164</v>
      </c>
      <c r="G40" s="797"/>
      <c r="H40" s="796">
        <v>66</v>
      </c>
      <c r="I40" s="796">
        <v>66</v>
      </c>
      <c r="J40" s="652">
        <f>SUM(I40+2)</f>
        <v>68</v>
      </c>
      <c r="K40" s="652">
        <f>SUM(I40+3)</f>
        <v>69</v>
      </c>
      <c r="L40" s="652">
        <f>SUM(K40+1)</f>
        <v>70</v>
      </c>
      <c r="M40" s="842" t="s">
        <v>106</v>
      </c>
      <c r="O40" s="666">
        <v>285</v>
      </c>
      <c r="P40" s="813" t="s">
        <v>226</v>
      </c>
      <c r="Q40" s="652" t="s">
        <v>65</v>
      </c>
      <c r="R40" s="814" t="s">
        <v>207</v>
      </c>
      <c r="S40" s="797" t="s">
        <v>227</v>
      </c>
      <c r="T40" s="652">
        <v>64</v>
      </c>
      <c r="U40" s="652">
        <f>SUM(T40+1)</f>
        <v>65</v>
      </c>
      <c r="V40" s="652">
        <f>U40+1</f>
        <v>66</v>
      </c>
      <c r="W40" s="652">
        <f>SUM(V40+2)</f>
        <v>68</v>
      </c>
      <c r="X40" s="652">
        <f>SUM(V40+3)</f>
        <v>69</v>
      </c>
      <c r="Y40" s="652">
        <f>SUM(X40+1)</f>
        <v>70</v>
      </c>
      <c r="Z40" s="652" t="s">
        <v>63</v>
      </c>
    </row>
    <row r="41" spans="1:26">
      <c r="A41">
        <f>1+A40</f>
        <v>38</v>
      </c>
      <c r="B41" s="666">
        <v>324</v>
      </c>
      <c r="C41" s="530" t="s">
        <v>228</v>
      </c>
      <c r="L41" s="530">
        <v>70</v>
      </c>
      <c r="M41" s="847" t="s">
        <v>132</v>
      </c>
      <c r="O41" s="666">
        <v>48</v>
      </c>
      <c r="P41" s="796" t="s">
        <v>229</v>
      </c>
      <c r="Q41" s="796" t="s">
        <v>65</v>
      </c>
      <c r="R41" s="796" t="s">
        <v>211</v>
      </c>
      <c r="S41" s="797" t="s">
        <v>131</v>
      </c>
      <c r="T41" s="819"/>
      <c r="U41" s="796">
        <v>65</v>
      </c>
      <c r="V41" s="652">
        <f>U41+1</f>
        <v>66</v>
      </c>
      <c r="W41" s="652">
        <f>SUM(V41+2)</f>
        <v>68</v>
      </c>
      <c r="X41" s="652">
        <f>SUM(V41+3)</f>
        <v>69</v>
      </c>
      <c r="Y41" s="652">
        <f>SUM(X41+1)</f>
        <v>70</v>
      </c>
      <c r="Z41" s="842" t="s">
        <v>106</v>
      </c>
    </row>
    <row r="42" ht="24" spans="1:26">
      <c r="A42">
        <f>1+A41</f>
        <v>39</v>
      </c>
      <c r="B42" s="666">
        <v>159</v>
      </c>
      <c r="C42" s="813" t="s">
        <v>230</v>
      </c>
      <c r="D42" s="652" t="s">
        <v>54</v>
      </c>
      <c r="E42" s="824" t="s">
        <v>231</v>
      </c>
      <c r="F42" s="797" t="s">
        <v>232</v>
      </c>
      <c r="G42" s="652">
        <v>65</v>
      </c>
      <c r="H42" s="652">
        <f>SUM(G42+1)</f>
        <v>66</v>
      </c>
      <c r="I42" s="652">
        <f>H42+1</f>
        <v>67</v>
      </c>
      <c r="J42" s="652">
        <f>SUM(I42+2)</f>
        <v>69</v>
      </c>
      <c r="K42" s="652">
        <f>SUM(I42+3)</f>
        <v>70</v>
      </c>
      <c r="L42" s="652">
        <f t="shared" ref="L42:L45" si="45">SUM(K42+1)</f>
        <v>71</v>
      </c>
      <c r="M42" s="652" t="s">
        <v>59</v>
      </c>
      <c r="O42" s="666">
        <v>332</v>
      </c>
      <c r="P42" s="805" t="s">
        <v>233</v>
      </c>
      <c r="Q42" s="652" t="s">
        <v>65</v>
      </c>
      <c r="R42" s="814" t="s">
        <v>207</v>
      </c>
      <c r="S42" s="797" t="s">
        <v>234</v>
      </c>
      <c r="T42" s="652">
        <v>64</v>
      </c>
      <c r="U42" s="652">
        <f t="shared" ref="U42:U45" si="46">SUM(T42+1)</f>
        <v>65</v>
      </c>
      <c r="V42" s="652">
        <f>U42+1</f>
        <v>66</v>
      </c>
      <c r="W42" s="652">
        <f>SUM(V42+2)</f>
        <v>68</v>
      </c>
      <c r="X42" s="652">
        <f>SUM(V42+3)</f>
        <v>69</v>
      </c>
      <c r="Y42" s="652">
        <f>SUM(X42+1)</f>
        <v>70</v>
      </c>
      <c r="Z42" s="831" t="s">
        <v>57</v>
      </c>
    </row>
    <row r="43" ht="24" spans="1:26">
      <c r="A43">
        <f>1+A42</f>
        <v>40</v>
      </c>
      <c r="B43" s="666">
        <v>200</v>
      </c>
      <c r="C43" s="805" t="s">
        <v>235</v>
      </c>
      <c r="D43" s="652" t="s">
        <v>54</v>
      </c>
      <c r="E43" s="814" t="s">
        <v>231</v>
      </c>
      <c r="F43" s="797" t="s">
        <v>236</v>
      </c>
      <c r="G43" s="652">
        <v>65</v>
      </c>
      <c r="H43" s="652">
        <f>SUM(G43+1)</f>
        <v>66</v>
      </c>
      <c r="I43" s="652">
        <f>H43+1</f>
        <v>67</v>
      </c>
      <c r="J43" s="652">
        <f>SUM(I43+2)</f>
        <v>69</v>
      </c>
      <c r="K43" s="652">
        <f>SUM(I43+3)</f>
        <v>70</v>
      </c>
      <c r="L43" s="652">
        <f>SUM(K43+1)</f>
        <v>71</v>
      </c>
      <c r="M43" s="652" t="s">
        <v>59</v>
      </c>
      <c r="O43" s="666">
        <v>368</v>
      </c>
      <c r="P43" s="813" t="s">
        <v>237</v>
      </c>
      <c r="Q43" s="652" t="s">
        <v>65</v>
      </c>
      <c r="R43" s="814" t="s">
        <v>238</v>
      </c>
      <c r="S43" s="797" t="s">
        <v>239</v>
      </c>
      <c r="T43" s="652">
        <v>66</v>
      </c>
      <c r="U43" s="652">
        <f>SUM(T43+1)</f>
        <v>67</v>
      </c>
      <c r="V43" s="652">
        <f>U43+1</f>
        <v>68</v>
      </c>
      <c r="W43" s="652">
        <f>SUM(V43+2)</f>
        <v>70</v>
      </c>
      <c r="X43" s="652">
        <f>SUM(V43+3)</f>
        <v>71</v>
      </c>
      <c r="Y43" s="652">
        <f>SUM(X43+1)</f>
        <v>72</v>
      </c>
      <c r="Z43" s="834" t="s">
        <v>102</v>
      </c>
    </row>
    <row r="44" ht="24" spans="1:26">
      <c r="A44">
        <f>1+A43</f>
        <v>41</v>
      </c>
      <c r="B44" s="666">
        <v>399</v>
      </c>
      <c r="C44" s="813" t="s">
        <v>240</v>
      </c>
      <c r="D44" s="652" t="s">
        <v>54</v>
      </c>
      <c r="E44" s="814" t="s">
        <v>231</v>
      </c>
      <c r="F44" s="797" t="s">
        <v>241</v>
      </c>
      <c r="G44" s="652">
        <v>65</v>
      </c>
      <c r="H44" s="652">
        <f>SUM(G44+1)</f>
        <v>66</v>
      </c>
      <c r="I44" s="652">
        <f>H44+1</f>
        <v>67</v>
      </c>
      <c r="J44" s="652">
        <f>SUM(I44+2)</f>
        <v>69</v>
      </c>
      <c r="K44" s="652">
        <f>SUM(I44+3)</f>
        <v>70</v>
      </c>
      <c r="L44" s="652">
        <f>SUM(K44+1)</f>
        <v>71</v>
      </c>
      <c r="M44" s="652" t="s">
        <v>93</v>
      </c>
      <c r="O44" s="666">
        <v>488</v>
      </c>
      <c r="P44" s="805" t="s">
        <v>242</v>
      </c>
      <c r="Q44" s="652" t="s">
        <v>65</v>
      </c>
      <c r="R44" s="814" t="s">
        <v>238</v>
      </c>
      <c r="S44" s="797" t="s">
        <v>243</v>
      </c>
      <c r="T44" s="652">
        <v>66</v>
      </c>
      <c r="U44" s="652">
        <f>SUM(T44+1)</f>
        <v>67</v>
      </c>
      <c r="V44" s="652">
        <f>U44+1</f>
        <v>68</v>
      </c>
      <c r="W44" s="652">
        <f>SUM(V44+2)</f>
        <v>70</v>
      </c>
      <c r="X44" s="652">
        <f>SUM(V44+3)</f>
        <v>71</v>
      </c>
      <c r="Y44" s="652">
        <f>SUM(X44+1)</f>
        <v>72</v>
      </c>
      <c r="Z44" s="833" t="s">
        <v>82</v>
      </c>
    </row>
    <row r="45" ht="24" spans="1:26">
      <c r="A45">
        <f>1+A44</f>
        <v>42</v>
      </c>
      <c r="B45" s="666">
        <v>7</v>
      </c>
      <c r="C45" s="813" t="s">
        <v>244</v>
      </c>
      <c r="D45" s="652" t="s">
        <v>54</v>
      </c>
      <c r="E45" s="814" t="s">
        <v>231</v>
      </c>
      <c r="F45" s="797" t="s">
        <v>245</v>
      </c>
      <c r="G45" s="652">
        <v>65</v>
      </c>
      <c r="H45" s="652">
        <f>SUM(G45+1)</f>
        <v>66</v>
      </c>
      <c r="I45" s="652">
        <f>H45+1</f>
        <v>67</v>
      </c>
      <c r="J45" s="652">
        <f>SUM(I45+2)</f>
        <v>69</v>
      </c>
      <c r="K45" s="652">
        <f>SUM(I45+3)</f>
        <v>70</v>
      </c>
      <c r="L45" s="652">
        <f>SUM(K45+1)</f>
        <v>71</v>
      </c>
      <c r="M45" s="842" t="s">
        <v>106</v>
      </c>
      <c r="O45" s="666">
        <v>249</v>
      </c>
      <c r="P45" s="805" t="s">
        <v>246</v>
      </c>
      <c r="Q45" s="652" t="s">
        <v>65</v>
      </c>
      <c r="R45" s="814" t="s">
        <v>247</v>
      </c>
      <c r="S45" s="797" t="s">
        <v>248</v>
      </c>
      <c r="T45" s="652">
        <v>67</v>
      </c>
      <c r="U45" s="652">
        <f>SUM(T45+1)</f>
        <v>68</v>
      </c>
      <c r="V45" s="652">
        <f>U45+1</f>
        <v>69</v>
      </c>
      <c r="W45" s="652">
        <f>SUM(V45+2)</f>
        <v>71</v>
      </c>
      <c r="X45" s="652">
        <f>SUM(V45+3)</f>
        <v>72</v>
      </c>
      <c r="Y45" s="652">
        <f>SUM(X45+1)</f>
        <v>73</v>
      </c>
      <c r="Z45" s="652" t="s">
        <v>59</v>
      </c>
    </row>
    <row r="46" ht="24" spans="1:26">
      <c r="A46">
        <f>1+A45</f>
        <v>43</v>
      </c>
      <c r="B46" t="s">
        <v>91</v>
      </c>
      <c r="C46" t="s">
        <v>249</v>
      </c>
      <c r="L46">
        <v>71</v>
      </c>
      <c r="M46" s="652" t="s">
        <v>171</v>
      </c>
      <c r="O46" s="666">
        <v>170</v>
      </c>
      <c r="P46" s="813" t="s">
        <v>250</v>
      </c>
      <c r="Q46" s="855" t="s">
        <v>65</v>
      </c>
      <c r="R46" s="814" t="s">
        <v>251</v>
      </c>
      <c r="S46" s="797" t="s">
        <v>252</v>
      </c>
      <c r="T46" s="652">
        <v>69</v>
      </c>
      <c r="U46" s="819">
        <v>70</v>
      </c>
      <c r="V46" s="652">
        <f>U46+1</f>
        <v>71</v>
      </c>
      <c r="W46" s="652">
        <f>SUM(V46+2)</f>
        <v>73</v>
      </c>
      <c r="X46" s="652">
        <f>SUM(V46+3)</f>
        <v>74</v>
      </c>
      <c r="Y46" s="652">
        <f>SUM(X46+1)</f>
        <v>75</v>
      </c>
      <c r="Z46" s="842" t="s">
        <v>126</v>
      </c>
    </row>
    <row r="47" ht="24" spans="1:26">
      <c r="A47">
        <f>1+A46</f>
        <v>44</v>
      </c>
      <c r="B47" s="666">
        <v>207</v>
      </c>
      <c r="C47" s="805" t="s">
        <v>253</v>
      </c>
      <c r="D47" s="652" t="s">
        <v>54</v>
      </c>
      <c r="E47" s="814" t="s">
        <v>238</v>
      </c>
      <c r="F47" s="797" t="s">
        <v>254</v>
      </c>
      <c r="G47" s="652">
        <v>66</v>
      </c>
      <c r="H47" s="652">
        <f t="shared" ref="H47:H50" si="47">SUM(G47+1)</f>
        <v>67</v>
      </c>
      <c r="I47" s="652">
        <f t="shared" ref="I47:I52" si="48">H47+1</f>
        <v>68</v>
      </c>
      <c r="J47" s="652">
        <f t="shared" ref="J47:J52" si="49">SUM(I47+2)</f>
        <v>70</v>
      </c>
      <c r="K47" s="652">
        <f t="shared" ref="K47:K52" si="50">SUM(I47+3)</f>
        <v>71</v>
      </c>
      <c r="L47" s="652">
        <f t="shared" ref="L47:L52" si="51">SUM(K47+1)</f>
        <v>72</v>
      </c>
      <c r="M47" s="834" t="s">
        <v>75</v>
      </c>
      <c r="O47" s="666">
        <v>241</v>
      </c>
      <c r="P47" s="805" t="s">
        <v>255</v>
      </c>
      <c r="Q47" s="652" t="s">
        <v>65</v>
      </c>
      <c r="R47" s="814" t="s">
        <v>256</v>
      </c>
      <c r="S47" s="797" t="s">
        <v>257</v>
      </c>
      <c r="T47" s="652">
        <v>70</v>
      </c>
      <c r="U47" s="652">
        <f t="shared" ref="U47:U49" si="52">SUM(T47+1)</f>
        <v>71</v>
      </c>
      <c r="V47" s="652">
        <f>U47+1</f>
        <v>72</v>
      </c>
      <c r="W47" s="652">
        <f>SUM(V47+2)</f>
        <v>74</v>
      </c>
      <c r="X47" s="652">
        <f>SUM(V47+3)</f>
        <v>75</v>
      </c>
      <c r="Y47" s="652">
        <f>SUM(X47+1)</f>
        <v>76</v>
      </c>
      <c r="Z47" s="652" t="s">
        <v>59</v>
      </c>
    </row>
    <row r="48" ht="24" spans="1:26">
      <c r="A48">
        <f>1+A47</f>
        <v>45</v>
      </c>
      <c r="B48" s="666">
        <v>196</v>
      </c>
      <c r="C48" s="813" t="s">
        <v>258</v>
      </c>
      <c r="D48" s="652" t="s">
        <v>54</v>
      </c>
      <c r="E48" s="814" t="s">
        <v>238</v>
      </c>
      <c r="F48" s="797" t="s">
        <v>259</v>
      </c>
      <c r="G48" s="652">
        <v>66</v>
      </c>
      <c r="H48" s="652">
        <f>SUM(G48+1)</f>
        <v>67</v>
      </c>
      <c r="I48" s="652">
        <f>H48+1</f>
        <v>68</v>
      </c>
      <c r="J48" s="652">
        <f>SUM(I48+2)</f>
        <v>70</v>
      </c>
      <c r="K48" s="652">
        <f>SUM(I48+3)</f>
        <v>71</v>
      </c>
      <c r="L48" s="652">
        <f>SUM(K48+1)</f>
        <v>72</v>
      </c>
      <c r="M48" s="652" t="s">
        <v>260</v>
      </c>
      <c r="O48" s="666">
        <v>247</v>
      </c>
      <c r="P48" s="805" t="s">
        <v>261</v>
      </c>
      <c r="Q48" s="652" t="s">
        <v>65</v>
      </c>
      <c r="R48" s="814" t="s">
        <v>256</v>
      </c>
      <c r="S48" s="797" t="s">
        <v>262</v>
      </c>
      <c r="T48" s="652">
        <v>70</v>
      </c>
      <c r="U48" s="652">
        <f>SUM(T48+1)</f>
        <v>71</v>
      </c>
      <c r="V48" s="652">
        <f>U48+1</f>
        <v>72</v>
      </c>
      <c r="W48" s="652">
        <f>SUM(V48+2)</f>
        <v>74</v>
      </c>
      <c r="X48" s="652">
        <f>SUM(V48+3)</f>
        <v>75</v>
      </c>
      <c r="Y48" s="652">
        <f>SUM(X48+1)</f>
        <v>76</v>
      </c>
      <c r="Z48" s="652" t="s">
        <v>59</v>
      </c>
    </row>
    <row r="49" ht="24" spans="1:26">
      <c r="A49">
        <f>1+A48</f>
        <v>46</v>
      </c>
      <c r="B49" s="666">
        <v>119</v>
      </c>
      <c r="C49" s="813" t="s">
        <v>263</v>
      </c>
      <c r="D49" s="652" t="s">
        <v>54</v>
      </c>
      <c r="E49" s="814" t="s">
        <v>247</v>
      </c>
      <c r="F49" s="797" t="s">
        <v>264</v>
      </c>
      <c r="G49" s="652">
        <v>67</v>
      </c>
      <c r="H49" s="652">
        <f>SUM(G49+1)</f>
        <v>68</v>
      </c>
      <c r="I49" s="652">
        <f>H49+1</f>
        <v>69</v>
      </c>
      <c r="J49" s="652">
        <f>SUM(I49+2)</f>
        <v>71</v>
      </c>
      <c r="K49" s="652">
        <f>SUM(I49+3)</f>
        <v>72</v>
      </c>
      <c r="L49" s="652">
        <f>SUM(K49+1)</f>
        <v>73</v>
      </c>
      <c r="M49" s="842" t="s">
        <v>126</v>
      </c>
      <c r="O49" s="666">
        <v>374</v>
      </c>
      <c r="P49" s="813" t="s">
        <v>265</v>
      </c>
      <c r="Q49" s="652" t="s">
        <v>65</v>
      </c>
      <c r="R49" s="814" t="s">
        <v>266</v>
      </c>
      <c r="S49" s="797" t="s">
        <v>267</v>
      </c>
      <c r="T49" s="652">
        <v>71</v>
      </c>
      <c r="U49" s="652">
        <f>SUM(T49+1)</f>
        <v>72</v>
      </c>
      <c r="V49" s="652">
        <f>U49+1</f>
        <v>73</v>
      </c>
      <c r="W49" s="652">
        <f>SUM(V49+2)</f>
        <v>75</v>
      </c>
      <c r="X49" s="652">
        <f>SUM(V49+3)</f>
        <v>76</v>
      </c>
      <c r="Y49" s="652">
        <f>SUM(X49+1)</f>
        <v>77</v>
      </c>
      <c r="Z49" s="834" t="s">
        <v>102</v>
      </c>
    </row>
    <row r="50" ht="24" spans="1:13">
      <c r="A50">
        <f>1+A49</f>
        <v>47</v>
      </c>
      <c r="B50" s="666">
        <v>184</v>
      </c>
      <c r="C50" s="825" t="s">
        <v>268</v>
      </c>
      <c r="D50" s="652" t="s">
        <v>54</v>
      </c>
      <c r="E50" s="814" t="s">
        <v>247</v>
      </c>
      <c r="F50" s="797" t="s">
        <v>269</v>
      </c>
      <c r="G50" s="652">
        <v>67</v>
      </c>
      <c r="H50" s="652">
        <f>SUM(G50+1)</f>
        <v>68</v>
      </c>
      <c r="I50" s="652">
        <f>H50+1</f>
        <v>69</v>
      </c>
      <c r="J50" s="652">
        <f>SUM(I50+2)</f>
        <v>71</v>
      </c>
      <c r="K50" s="652">
        <f>SUM(I50+3)</f>
        <v>72</v>
      </c>
      <c r="L50" s="652">
        <f>SUM(K50+1)</f>
        <v>73</v>
      </c>
      <c r="M50" s="834" t="s">
        <v>75</v>
      </c>
    </row>
    <row r="51" spans="1:13">
      <c r="A51">
        <f>1+A50</f>
        <v>48</v>
      </c>
      <c r="B51" s="666">
        <v>182</v>
      </c>
      <c r="C51" s="796" t="s">
        <v>270</v>
      </c>
      <c r="D51" s="796" t="s">
        <v>54</v>
      </c>
      <c r="E51" s="796" t="s">
        <v>271</v>
      </c>
      <c r="F51" s="797" t="s">
        <v>272</v>
      </c>
      <c r="G51" s="796"/>
      <c r="H51" s="826">
        <v>68</v>
      </c>
      <c r="I51" s="652">
        <f>H51+1</f>
        <v>69</v>
      </c>
      <c r="J51" s="652">
        <f>SUM(I51+2)</f>
        <v>71</v>
      </c>
      <c r="K51" s="652">
        <f>SUM(I51+3)</f>
        <v>72</v>
      </c>
      <c r="L51" s="652">
        <f>SUM(K51+1)</f>
        <v>73</v>
      </c>
      <c r="M51" s="833" t="s">
        <v>82</v>
      </c>
    </row>
    <row r="52" spans="1:13">
      <c r="A52">
        <f>1+A51</f>
        <v>49</v>
      </c>
      <c r="B52" s="666">
        <v>479</v>
      </c>
      <c r="C52" s="796" t="s">
        <v>273</v>
      </c>
      <c r="D52" s="796" t="s">
        <v>54</v>
      </c>
      <c r="E52" s="796" t="s">
        <v>274</v>
      </c>
      <c r="F52" s="797" t="s">
        <v>129</v>
      </c>
      <c r="G52" s="796"/>
      <c r="H52" s="652">
        <v>69</v>
      </c>
      <c r="I52" s="652">
        <f>H52+1</f>
        <v>70</v>
      </c>
      <c r="J52" s="652">
        <f>SUM(I52+2)</f>
        <v>72</v>
      </c>
      <c r="K52" s="652">
        <f>SUM(I52+3)</f>
        <v>73</v>
      </c>
      <c r="L52" s="652">
        <f>SUM(K52+1)</f>
        <v>74</v>
      </c>
      <c r="M52" s="652" t="s">
        <v>90</v>
      </c>
    </row>
    <row r="53" spans="1:18">
      <c r="A53">
        <f>1+A52</f>
        <v>50</v>
      </c>
      <c r="B53" s="666">
        <v>266</v>
      </c>
      <c r="C53" s="827" t="s">
        <v>275</v>
      </c>
      <c r="L53">
        <v>74</v>
      </c>
      <c r="O53" s="666">
        <v>433</v>
      </c>
      <c r="P53" t="s">
        <v>276</v>
      </c>
      <c r="R53" t="s">
        <v>277</v>
      </c>
    </row>
    <row r="54" ht="24" spans="1:18">
      <c r="A54">
        <f>1+A53</f>
        <v>51</v>
      </c>
      <c r="B54" s="666">
        <v>73</v>
      </c>
      <c r="C54" s="825" t="s">
        <v>278</v>
      </c>
      <c r="D54" s="652" t="s">
        <v>54</v>
      </c>
      <c r="E54" s="814" t="s">
        <v>251</v>
      </c>
      <c r="F54" s="797" t="s">
        <v>279</v>
      </c>
      <c r="G54" s="652">
        <v>69</v>
      </c>
      <c r="H54" s="652">
        <f t="shared" ref="H54:H57" si="53">SUM(G54+1)</f>
        <v>70</v>
      </c>
      <c r="I54" s="652">
        <f t="shared" ref="I54:I63" si="54">H54+1</f>
        <v>71</v>
      </c>
      <c r="J54" s="652">
        <f t="shared" ref="J54:J63" si="55">SUM(I54+2)</f>
        <v>73</v>
      </c>
      <c r="K54" s="652">
        <f t="shared" ref="K54:K63" si="56">SUM(I54+3)</f>
        <v>74</v>
      </c>
      <c r="L54" s="652">
        <f t="shared" ref="L54:L67" si="57">SUM(K54+1)</f>
        <v>75</v>
      </c>
      <c r="M54" s="834" t="s">
        <v>75</v>
      </c>
      <c r="O54" t="s">
        <v>91</v>
      </c>
      <c r="P54" t="s">
        <v>92</v>
      </c>
      <c r="Q54">
        <v>57</v>
      </c>
      <c r="R54" t="s">
        <v>280</v>
      </c>
    </row>
    <row r="55" ht="24" spans="1:13">
      <c r="A55">
        <f>1+A54</f>
        <v>52</v>
      </c>
      <c r="B55" s="666">
        <v>193</v>
      </c>
      <c r="C55" s="813" t="s">
        <v>281</v>
      </c>
      <c r="D55" s="652" t="s">
        <v>54</v>
      </c>
      <c r="E55" s="814" t="s">
        <v>251</v>
      </c>
      <c r="F55" s="797" t="s">
        <v>282</v>
      </c>
      <c r="G55" s="652">
        <v>69</v>
      </c>
      <c r="H55" s="652">
        <f>SUM(G55+1)</f>
        <v>70</v>
      </c>
      <c r="I55" s="652">
        <f>H55+1</f>
        <v>71</v>
      </c>
      <c r="J55" s="652">
        <f>SUM(I55+2)</f>
        <v>73</v>
      </c>
      <c r="K55" s="652">
        <f>SUM(I55+3)</f>
        <v>74</v>
      </c>
      <c r="L55" s="652">
        <f>SUM(K55+1)</f>
        <v>75</v>
      </c>
      <c r="M55" s="652" t="s">
        <v>90</v>
      </c>
    </row>
    <row r="56" ht="24" spans="1:13">
      <c r="A56">
        <f>1+A55</f>
        <v>53</v>
      </c>
      <c r="B56" s="666">
        <v>70</v>
      </c>
      <c r="C56" s="805" t="s">
        <v>283</v>
      </c>
      <c r="D56" s="652" t="s">
        <v>54</v>
      </c>
      <c r="E56" s="814" t="s">
        <v>256</v>
      </c>
      <c r="F56" s="797" t="s">
        <v>284</v>
      </c>
      <c r="G56" s="652">
        <v>70</v>
      </c>
      <c r="H56" s="652">
        <f>SUM(G56+1)</f>
        <v>71</v>
      </c>
      <c r="I56" s="652">
        <f>H56+1</f>
        <v>72</v>
      </c>
      <c r="J56" s="652">
        <f>SUM(I56+2)</f>
        <v>74</v>
      </c>
      <c r="K56" s="652">
        <f>SUM(I56+3)</f>
        <v>75</v>
      </c>
      <c r="L56" s="652">
        <f>SUM(K56+1)</f>
        <v>76</v>
      </c>
      <c r="M56" s="834" t="s">
        <v>75</v>
      </c>
    </row>
    <row r="57" ht="24" spans="1:13">
      <c r="A57">
        <f>1+A56</f>
        <v>54</v>
      </c>
      <c r="B57" s="666">
        <v>192</v>
      </c>
      <c r="C57" s="813" t="s">
        <v>285</v>
      </c>
      <c r="D57" s="652" t="s">
        <v>54</v>
      </c>
      <c r="E57" s="814" t="s">
        <v>256</v>
      </c>
      <c r="F57" s="797" t="s">
        <v>286</v>
      </c>
      <c r="G57" s="652">
        <v>70</v>
      </c>
      <c r="H57" s="652">
        <f>SUM(G57+1)</f>
        <v>71</v>
      </c>
      <c r="I57" s="652">
        <f>H57+1</f>
        <v>72</v>
      </c>
      <c r="J57" s="652">
        <f>SUM(I57+2)</f>
        <v>74</v>
      </c>
      <c r="K57" s="652">
        <f>SUM(I57+3)</f>
        <v>75</v>
      </c>
      <c r="L57" s="652">
        <f>SUM(K57+1)</f>
        <v>76</v>
      </c>
      <c r="M57" s="834" t="s">
        <v>75</v>
      </c>
    </row>
    <row r="58" spans="1:13">
      <c r="A58">
        <f>1+A57</f>
        <v>55</v>
      </c>
      <c r="B58" s="794">
        <v>178</v>
      </c>
      <c r="C58" s="795" t="s">
        <v>287</v>
      </c>
      <c r="D58" s="796" t="s">
        <v>54</v>
      </c>
      <c r="E58" s="796" t="s">
        <v>288</v>
      </c>
      <c r="F58" s="797" t="s">
        <v>289</v>
      </c>
      <c r="G58" s="828"/>
      <c r="H58" s="796">
        <v>71</v>
      </c>
      <c r="I58" s="652">
        <f>H58+1</f>
        <v>72</v>
      </c>
      <c r="J58" s="652">
        <f>SUM(I58+2)</f>
        <v>74</v>
      </c>
      <c r="K58" s="652">
        <f>SUM(I58+3)</f>
        <v>75</v>
      </c>
      <c r="L58" s="652">
        <f>SUM(K58+1)</f>
        <v>76</v>
      </c>
      <c r="M58" s="834" t="s">
        <v>75</v>
      </c>
    </row>
    <row r="59" ht="24" spans="1:26">
      <c r="A59">
        <f>1+A58</f>
        <v>56</v>
      </c>
      <c r="B59" s="666">
        <v>187</v>
      </c>
      <c r="C59" s="805" t="s">
        <v>290</v>
      </c>
      <c r="D59" s="652" t="s">
        <v>54</v>
      </c>
      <c r="E59" s="814" t="s">
        <v>256</v>
      </c>
      <c r="F59" s="797" t="s">
        <v>291</v>
      </c>
      <c r="G59" s="652">
        <v>70</v>
      </c>
      <c r="H59" s="652">
        <f t="shared" ref="H59:H63" si="58">SUM(G59+1)</f>
        <v>71</v>
      </c>
      <c r="I59" s="652">
        <f>H59+1</f>
        <v>72</v>
      </c>
      <c r="J59" s="652">
        <f>SUM(I59+2)</f>
        <v>74</v>
      </c>
      <c r="K59" s="652">
        <f>SUM(I59+3)</f>
        <v>75</v>
      </c>
      <c r="L59" s="652">
        <f>SUM(K59+1)</f>
        <v>76</v>
      </c>
      <c r="M59" s="842" t="s">
        <v>126</v>
      </c>
      <c r="O59" s="666"/>
      <c r="P59" s="827"/>
      <c r="Q59" s="652"/>
      <c r="R59" s="814"/>
      <c r="S59" s="797"/>
      <c r="T59" s="652"/>
      <c r="U59" s="652"/>
      <c r="V59" s="652"/>
      <c r="W59" s="652"/>
      <c r="X59" s="652"/>
      <c r="Y59" s="652"/>
      <c r="Z59" s="833"/>
    </row>
    <row r="60" ht="24" spans="1:13">
      <c r="A60">
        <f>1+A59</f>
        <v>57</v>
      </c>
      <c r="B60" s="666">
        <v>183</v>
      </c>
      <c r="C60" s="805" t="s">
        <v>292</v>
      </c>
      <c r="D60" s="652" t="s">
        <v>54</v>
      </c>
      <c r="E60" s="814" t="s">
        <v>266</v>
      </c>
      <c r="F60" s="797" t="s">
        <v>267</v>
      </c>
      <c r="G60" s="652">
        <v>71</v>
      </c>
      <c r="H60" s="652">
        <f>SUM(G60+1)</f>
        <v>72</v>
      </c>
      <c r="I60" s="652">
        <f>H60+1</f>
        <v>73</v>
      </c>
      <c r="J60" s="652">
        <f>SUM(I60+2)</f>
        <v>75</v>
      </c>
      <c r="K60" s="652">
        <f>SUM(I60+3)</f>
        <v>76</v>
      </c>
      <c r="L60" s="652">
        <f>SUM(K60+1)</f>
        <v>77</v>
      </c>
      <c r="M60" s="833" t="s">
        <v>82</v>
      </c>
    </row>
    <row r="61" ht="24" spans="1:13">
      <c r="A61">
        <f>1+A60</f>
        <v>58</v>
      </c>
      <c r="B61" s="666">
        <v>477</v>
      </c>
      <c r="C61" s="805" t="s">
        <v>293</v>
      </c>
      <c r="D61" s="652" t="s">
        <v>54</v>
      </c>
      <c r="E61" s="814" t="s">
        <v>266</v>
      </c>
      <c r="F61" s="797" t="s">
        <v>294</v>
      </c>
      <c r="G61" s="652">
        <v>71</v>
      </c>
      <c r="H61" s="652">
        <f>SUM(G61+1)</f>
        <v>72</v>
      </c>
      <c r="I61" s="652">
        <f>H61+1</f>
        <v>73</v>
      </c>
      <c r="J61" s="652">
        <f>SUM(I61+2)</f>
        <v>75</v>
      </c>
      <c r="K61" s="652">
        <f>SUM(I61+3)</f>
        <v>76</v>
      </c>
      <c r="L61" s="652">
        <f>SUM(K61+1)</f>
        <v>77</v>
      </c>
      <c r="M61" s="843" t="s">
        <v>57</v>
      </c>
    </row>
    <row r="62" ht="24" spans="1:13">
      <c r="A62">
        <f>1+A61</f>
        <v>59</v>
      </c>
      <c r="B62" s="666">
        <v>115</v>
      </c>
      <c r="C62" s="829" t="s">
        <v>295</v>
      </c>
      <c r="D62" s="821" t="s">
        <v>54</v>
      </c>
      <c r="E62" s="822" t="s">
        <v>266</v>
      </c>
      <c r="F62" s="823" t="s">
        <v>296</v>
      </c>
      <c r="G62" s="821">
        <v>71</v>
      </c>
      <c r="H62" s="821">
        <f>SUM(G62+1)</f>
        <v>72</v>
      </c>
      <c r="I62" s="821">
        <f>H62+1</f>
        <v>73</v>
      </c>
      <c r="J62" s="821">
        <f>SUM(I62+2)</f>
        <v>75</v>
      </c>
      <c r="K62" s="821">
        <f>SUM(I62+3)</f>
        <v>76</v>
      </c>
      <c r="L62" s="821">
        <f>SUM(K62+1)</f>
        <v>77</v>
      </c>
      <c r="M62" s="842" t="s">
        <v>126</v>
      </c>
    </row>
    <row r="63" ht="24" spans="1:13">
      <c r="A63">
        <f>1+A62</f>
        <v>60</v>
      </c>
      <c r="B63" s="666">
        <v>176</v>
      </c>
      <c r="C63" s="805" t="s">
        <v>297</v>
      </c>
      <c r="D63" s="652" t="s">
        <v>54</v>
      </c>
      <c r="E63" s="814" t="s">
        <v>298</v>
      </c>
      <c r="F63" s="797" t="s">
        <v>299</v>
      </c>
      <c r="G63" s="652">
        <v>72</v>
      </c>
      <c r="H63" s="652">
        <f>SUM(G63+1)</f>
        <v>73</v>
      </c>
      <c r="I63" s="652">
        <f>H63+1</f>
        <v>74</v>
      </c>
      <c r="J63" s="652">
        <f>SUM(I63+2)</f>
        <v>76</v>
      </c>
      <c r="K63" s="652">
        <f>SUM(I63+3)</f>
        <v>77</v>
      </c>
      <c r="L63" s="652">
        <f>SUM(K63+1)</f>
        <v>78</v>
      </c>
      <c r="M63" s="834" t="s">
        <v>102</v>
      </c>
    </row>
    <row r="64" spans="1:13">
      <c r="A64">
        <f>1+A63</f>
        <v>61</v>
      </c>
      <c r="B64" s="799">
        <v>381</v>
      </c>
      <c r="C64" s="800" t="s">
        <v>300</v>
      </c>
      <c r="D64" s="801" t="s">
        <v>54</v>
      </c>
      <c r="E64" s="801" t="s">
        <v>301</v>
      </c>
      <c r="F64" s="830" t="s">
        <v>302</v>
      </c>
      <c r="G64" s="485"/>
      <c r="H64" s="801"/>
      <c r="I64" s="801"/>
      <c r="J64" s="801">
        <v>77</v>
      </c>
      <c r="K64" s="652">
        <v>78</v>
      </c>
      <c r="L64" s="652">
        <f>SUM(K64+1)</f>
        <v>79</v>
      </c>
      <c r="M64" s="834" t="s">
        <v>75</v>
      </c>
    </row>
    <row r="65" ht="24" spans="1:13">
      <c r="A65">
        <f>1+A64</f>
        <v>62</v>
      </c>
      <c r="B65" s="666">
        <v>188</v>
      </c>
      <c r="C65" s="813" t="s">
        <v>303</v>
      </c>
      <c r="D65" s="652" t="s">
        <v>54</v>
      </c>
      <c r="E65" s="814" t="s">
        <v>304</v>
      </c>
      <c r="F65" s="797" t="s">
        <v>109</v>
      </c>
      <c r="G65" s="652">
        <v>75</v>
      </c>
      <c r="H65" s="652">
        <f t="shared" ref="H65:H67" si="59">SUM(G65+1)</f>
        <v>76</v>
      </c>
      <c r="I65" s="652">
        <f t="shared" ref="I65:I67" si="60">H65+1</f>
        <v>77</v>
      </c>
      <c r="J65" s="652">
        <f t="shared" ref="J65:J67" si="61">SUM(I65+2)</f>
        <v>79</v>
      </c>
      <c r="K65" s="652">
        <f t="shared" ref="K65:K67" si="62">SUM(I65+3)</f>
        <v>80</v>
      </c>
      <c r="L65" s="652">
        <f>SUM(K65+1)</f>
        <v>81</v>
      </c>
      <c r="M65" s="831" t="s">
        <v>57</v>
      </c>
    </row>
    <row r="66" spans="1:13">
      <c r="A66">
        <f>1+A65</f>
        <v>63</v>
      </c>
      <c r="B66" s="666">
        <v>321</v>
      </c>
      <c r="C66" s="813" t="s">
        <v>305</v>
      </c>
      <c r="D66" s="652" t="s">
        <v>54</v>
      </c>
      <c r="E66" s="814" t="s">
        <v>306</v>
      </c>
      <c r="F66" s="797" t="s">
        <v>74</v>
      </c>
      <c r="G66" s="652">
        <v>76</v>
      </c>
      <c r="H66" s="652">
        <f>SUM(G66+1)</f>
        <v>77</v>
      </c>
      <c r="I66" s="652">
        <f>H66+1</f>
        <v>78</v>
      </c>
      <c r="J66" s="652">
        <f>SUM(I66+2)</f>
        <v>80</v>
      </c>
      <c r="K66" s="652">
        <f>SUM(I66+3)</f>
        <v>81</v>
      </c>
      <c r="L66" s="652">
        <f>SUM(K66+1)</f>
        <v>82</v>
      </c>
      <c r="M66" s="652" t="s">
        <v>59</v>
      </c>
    </row>
    <row r="67" spans="1:12">
      <c r="A67">
        <f>1+A66</f>
        <v>64</v>
      </c>
      <c r="B67" s="666">
        <v>219</v>
      </c>
      <c r="C67" s="805" t="s">
        <v>307</v>
      </c>
      <c r="D67" s="652" t="s">
        <v>54</v>
      </c>
      <c r="E67" s="814" t="s">
        <v>308</v>
      </c>
      <c r="F67" s="797" t="s">
        <v>309</v>
      </c>
      <c r="G67" s="652">
        <v>78</v>
      </c>
      <c r="H67" s="652">
        <f>SUM(G67+1)</f>
        <v>79</v>
      </c>
      <c r="I67" s="652">
        <f>H67+1</f>
        <v>80</v>
      </c>
      <c r="J67" s="652">
        <f>SUM(I67+2)</f>
        <v>82</v>
      </c>
      <c r="K67" s="652">
        <f>SUM(I67+3)</f>
        <v>83</v>
      </c>
      <c r="L67" s="652">
        <f>SUM(K67+1)</f>
        <v>84</v>
      </c>
    </row>
    <row r="69" ht="24" spans="2:14">
      <c r="B69" s="666">
        <v>508</v>
      </c>
      <c r="C69" s="805" t="s">
        <v>310</v>
      </c>
      <c r="D69" s="652" t="s">
        <v>54</v>
      </c>
      <c r="E69" s="814" t="s">
        <v>161</v>
      </c>
      <c r="F69" s="797" t="s">
        <v>311</v>
      </c>
      <c r="G69" s="652">
        <v>62</v>
      </c>
      <c r="H69" s="652">
        <f>SUM(G69+1)</f>
        <v>63</v>
      </c>
      <c r="I69" s="652">
        <f>H69+1</f>
        <v>64</v>
      </c>
      <c r="J69" s="652">
        <f>SUM(I69+2)</f>
        <v>66</v>
      </c>
      <c r="K69" s="652">
        <f>SUM(I69+3)</f>
        <v>67</v>
      </c>
      <c r="L69" s="652">
        <f>SUM(K69+1)</f>
        <v>68</v>
      </c>
      <c r="M69" s="847" t="s">
        <v>132</v>
      </c>
      <c r="N69" t="s">
        <v>312</v>
      </c>
    </row>
    <row r="70" ht="24" spans="2:14">
      <c r="B70" s="666">
        <v>349</v>
      </c>
      <c r="C70" s="805" t="s">
        <v>313</v>
      </c>
      <c r="D70" s="652" t="s">
        <v>54</v>
      </c>
      <c r="E70" s="814" t="s">
        <v>161</v>
      </c>
      <c r="F70" s="797" t="s">
        <v>314</v>
      </c>
      <c r="G70" s="652">
        <v>62</v>
      </c>
      <c r="H70" s="652">
        <f>SUM(G70+1)</f>
        <v>63</v>
      </c>
      <c r="I70" s="652">
        <f>H70+1</f>
        <v>64</v>
      </c>
      <c r="J70" s="652">
        <f>SUM(I70+2)</f>
        <v>66</v>
      </c>
      <c r="K70" s="652">
        <f>SUM(I70+3)</f>
        <v>67</v>
      </c>
      <c r="L70" s="652">
        <f>SUM(K70+1)</f>
        <v>68</v>
      </c>
      <c r="M70" s="834" t="s">
        <v>102</v>
      </c>
      <c r="N70" t="s">
        <v>312</v>
      </c>
    </row>
    <row r="71" spans="2:14">
      <c r="B71" t="s">
        <v>91</v>
      </c>
      <c r="C71" t="s">
        <v>249</v>
      </c>
      <c r="L71">
        <v>71</v>
      </c>
      <c r="M71" t="s">
        <v>315</v>
      </c>
      <c r="N71" t="s">
        <v>280</v>
      </c>
    </row>
    <row r="72" spans="2:14">
      <c r="B72" s="666">
        <v>266</v>
      </c>
      <c r="C72" s="827" t="s">
        <v>275</v>
      </c>
      <c r="L72">
        <v>74</v>
      </c>
      <c r="N72" t="s">
        <v>316</v>
      </c>
    </row>
  </sheetData>
  <sortState caseSensitive="0" columnSort="0" ref="M8:Y75">
    <sortCondition descending="0" ref="W8:W75"/>
  </sortState>
  <conditionalFormatting sqref="C4:M4">
    <cfRule type="expression" dxfId="0" priority="1" stopIfTrue="1">
      <formula>#REF!&gt;1</formula>
    </cfRule>
  </conditionalFormatting>
  <conditionalFormatting sqref="C5:M5">
    <cfRule type="expression" dxfId="1" priority="2" stopIfTrue="1">
      <formula>#REF!&gt;1</formula>
    </cfRule>
  </conditionalFormatting>
  <conditionalFormatting sqref="C6:M6">
    <cfRule type="expression" dxfId="2" priority="3" stopIfTrue="1">
      <formula>#REF!&gt;1</formula>
    </cfRule>
  </conditionalFormatting>
  <conditionalFormatting sqref="C7:M7 M46:M50 C47:L51 C54:L62 M63:M66 C64:L67 M52 M54:M61">
    <cfRule type="expression" dxfId="3" priority="4" stopIfTrue="1">
      <formula>#REF!&gt;1</formula>
    </cfRule>
  </conditionalFormatting>
  <conditionalFormatting sqref="C8:M8">
    <cfRule type="expression" dxfId="4" priority="5" stopIfTrue="1">
      <formula>#REF!&gt;1</formula>
    </cfRule>
  </conditionalFormatting>
  <conditionalFormatting sqref="C9:M9">
    <cfRule type="expression" dxfId="5" priority="6" stopIfTrue="1">
      <formula>#REF!&gt;1</formula>
    </cfRule>
  </conditionalFormatting>
  <conditionalFormatting sqref="C10:M10">
    <cfRule type="expression" dxfId="6" priority="7" stopIfTrue="1">
      <formula>#REF!&gt;1</formula>
    </cfRule>
  </conditionalFormatting>
  <conditionalFormatting sqref="C11:M11">
    <cfRule type="expression" dxfId="7" priority="8" stopIfTrue="1">
      <formula>#REF!&gt;1</formula>
    </cfRule>
  </conditionalFormatting>
  <conditionalFormatting sqref="C12:H12 J12:M12">
    <cfRule type="expression" dxfId="8" priority="9" stopIfTrue="1">
      <formula>#REF!&gt;1</formula>
    </cfRule>
  </conditionalFormatting>
  <conditionalFormatting sqref="P4:Z4">
    <cfRule type="expression" dxfId="9" priority="10" stopIfTrue="1">
      <formula>#REF!&gt;1</formula>
    </cfRule>
  </conditionalFormatting>
  <conditionalFormatting sqref="P5:Z5">
    <cfRule type="expression" dxfId="10" priority="11" stopIfTrue="1">
      <formula>#REF!&gt;1</formula>
    </cfRule>
  </conditionalFormatting>
  <conditionalFormatting sqref="P6:Z6">
    <cfRule type="expression" dxfId="11" priority="12" stopIfTrue="1">
      <formula>#REF!&gt;1</formula>
    </cfRule>
  </conditionalFormatting>
  <conditionalFormatting sqref="P7:Z7">
    <cfRule type="expression" dxfId="12" priority="13" stopIfTrue="1">
      <formula>#REF!&gt;1</formula>
    </cfRule>
  </conditionalFormatting>
  <conditionalFormatting sqref="P8:Z8">
    <cfRule type="expression" dxfId="13" priority="14" stopIfTrue="1">
      <formula>#REF!&gt;1</formula>
    </cfRule>
  </conditionalFormatting>
  <conditionalFormatting sqref="P10:Z10">
    <cfRule type="expression" dxfId="14" priority="15" stopIfTrue="1">
      <formula>#REF!&gt;1</formula>
    </cfRule>
  </conditionalFormatting>
  <conditionalFormatting sqref="P11:Z11">
    <cfRule type="expression" dxfId="15" priority="16" stopIfTrue="1">
      <formula>#REF!&gt;1</formula>
    </cfRule>
  </conditionalFormatting>
  <conditionalFormatting sqref="P12:Z12">
    <cfRule type="expression" dxfId="16" priority="17" stopIfTrue="1">
      <formula>#REF!&gt;1</formula>
    </cfRule>
  </conditionalFormatting>
  <conditionalFormatting sqref="P13:Z13">
    <cfRule type="expression" dxfId="17" priority="18" stopIfTrue="1">
      <formula>#REF!&gt;1</formula>
    </cfRule>
  </conditionalFormatting>
  <conditionalFormatting sqref="P14:Z14">
    <cfRule type="expression" dxfId="18" priority="19" stopIfTrue="1">
      <formula>#REF!&gt;1</formula>
    </cfRule>
  </conditionalFormatting>
  <conditionalFormatting sqref="P15:Z15">
    <cfRule type="expression" dxfId="19" priority="20" stopIfTrue="1">
      <formula>#REF!&gt;1</formula>
    </cfRule>
  </conditionalFormatting>
  <conditionalFormatting sqref="Z16">
    <cfRule type="expression" dxfId="20" priority="21" stopIfTrue="1">
      <formula>#REF!&gt;1</formula>
    </cfRule>
  </conditionalFormatting>
  <conditionalFormatting sqref="C14:M14">
    <cfRule type="expression" dxfId="21" priority="22" stopIfTrue="1">
      <formula>#REF!&gt;1</formula>
    </cfRule>
  </conditionalFormatting>
  <conditionalFormatting sqref="C15:G15 I15:M15">
    <cfRule type="expression" dxfId="22" priority="23" stopIfTrue="1">
      <formula>#REF!&gt;1</formula>
    </cfRule>
  </conditionalFormatting>
  <conditionalFormatting sqref="C16:M16">
    <cfRule type="expression" dxfId="23" priority="24" stopIfTrue="1">
      <formula>#REF!&gt;1</formula>
    </cfRule>
  </conditionalFormatting>
  <conditionalFormatting sqref="C17:M17">
    <cfRule type="expression" dxfId="24" priority="25" stopIfTrue="1">
      <formula>#REF!&gt;1</formula>
    </cfRule>
  </conditionalFormatting>
  <conditionalFormatting sqref="C18:M18">
    <cfRule type="expression" dxfId="25" priority="26" stopIfTrue="1">
      <formula>#REF!&gt;1</formula>
    </cfRule>
  </conditionalFormatting>
  <conditionalFormatting sqref="C19:M19">
    <cfRule type="expression" dxfId="26" priority="27" stopIfTrue="1">
      <formula>#REF!&gt;1</formula>
    </cfRule>
  </conditionalFormatting>
  <conditionalFormatting sqref="M20">
    <cfRule type="expression" dxfId="27" priority="28" stopIfTrue="1">
      <formula>#REF!&gt;1</formula>
    </cfRule>
  </conditionalFormatting>
  <conditionalFormatting sqref="P17:Z17">
    <cfRule type="expression" dxfId="28" priority="29" stopIfTrue="1">
      <formula>#REF!&gt;1</formula>
    </cfRule>
  </conditionalFormatting>
  <conditionalFormatting sqref="P18:Z18">
    <cfRule type="expression" dxfId="29" priority="30" stopIfTrue="1">
      <formula>#REF!&gt;1</formula>
    </cfRule>
  </conditionalFormatting>
  <conditionalFormatting sqref="P19:Z19">
    <cfRule type="expression" dxfId="30" priority="31" stopIfTrue="1">
      <formula>#REF!&gt;1</formula>
    </cfRule>
  </conditionalFormatting>
  <conditionalFormatting sqref="P20:Z20">
    <cfRule type="expression" dxfId="31" priority="32" stopIfTrue="1">
      <formula>#REF!&gt;1</formula>
    </cfRule>
  </conditionalFormatting>
  <conditionalFormatting sqref="P21:Z21">
    <cfRule type="expression" dxfId="32" priority="33" stopIfTrue="1">
      <formula>#REF!&gt;1</formula>
    </cfRule>
  </conditionalFormatting>
  <conditionalFormatting sqref="P23:Z23">
    <cfRule type="expression" dxfId="33" priority="34" stopIfTrue="1">
      <formula>#REF!&gt;1</formula>
    </cfRule>
  </conditionalFormatting>
  <conditionalFormatting sqref="C21:M21">
    <cfRule type="expression" dxfId="34" priority="35" stopIfTrue="1">
      <formula>#REF!&gt;1</formula>
    </cfRule>
  </conditionalFormatting>
  <conditionalFormatting sqref="C22:M22">
    <cfRule type="expression" dxfId="35" priority="36" stopIfTrue="1">
      <formula>#REF!&gt;1</formula>
    </cfRule>
  </conditionalFormatting>
  <conditionalFormatting sqref="C23:M23">
    <cfRule type="expression" dxfId="36" priority="37" stopIfTrue="1">
      <formula>#REF!&gt;1</formula>
    </cfRule>
  </conditionalFormatting>
  <conditionalFormatting sqref="C24:M24">
    <cfRule type="expression" dxfId="37" priority="38" stopIfTrue="1">
      <formula>#REF!&gt;1</formula>
    </cfRule>
  </conditionalFormatting>
  <conditionalFormatting sqref="C25:M25">
    <cfRule type="expression" dxfId="38" priority="39" stopIfTrue="1">
      <formula>#REF!&gt;1</formula>
    </cfRule>
  </conditionalFormatting>
  <conditionalFormatting sqref="C26:M26">
    <cfRule type="expression" dxfId="39" priority="40" stopIfTrue="1">
      <formula>#REF!&gt;1</formula>
    </cfRule>
  </conditionalFormatting>
  <conditionalFormatting sqref="I27:M27 C27:G27">
    <cfRule type="expression" dxfId="40" priority="41" stopIfTrue="1">
      <formula>#REF!&gt;1</formula>
    </cfRule>
  </conditionalFormatting>
  <conditionalFormatting sqref="C28:M28">
    <cfRule type="expression" dxfId="41" priority="42" stopIfTrue="1">
      <formula>#REF!&gt;1</formula>
    </cfRule>
  </conditionalFormatting>
  <conditionalFormatting sqref="C29:M29">
    <cfRule type="expression" dxfId="42" priority="43" stopIfTrue="1">
      <formula>#REF!&gt;1</formula>
    </cfRule>
  </conditionalFormatting>
  <conditionalFormatting sqref="C30:M30">
    <cfRule type="expression" dxfId="43" priority="44" stopIfTrue="1">
      <formula>#REF!&gt;1</formula>
    </cfRule>
  </conditionalFormatting>
  <conditionalFormatting sqref="C31:M31">
    <cfRule type="expression" dxfId="44" priority="45" stopIfTrue="1">
      <formula>#REF!&gt;1</formula>
    </cfRule>
  </conditionalFormatting>
  <conditionalFormatting sqref="C32:M32">
    <cfRule type="expression" dxfId="45" priority="46" stopIfTrue="1">
      <formula>#REF!&gt;1</formula>
    </cfRule>
  </conditionalFormatting>
  <conditionalFormatting sqref="P24:Z24">
    <cfRule type="expression" dxfId="46" priority="47" stopIfTrue="1">
      <formula>#REF!&gt;1</formula>
    </cfRule>
  </conditionalFormatting>
  <conditionalFormatting sqref="P25:Z25">
    <cfRule type="expression" dxfId="47" priority="48" stopIfTrue="1">
      <formula>#REF!&gt;1</formula>
    </cfRule>
  </conditionalFormatting>
  <conditionalFormatting sqref="P26:Z26">
    <cfRule type="expression" dxfId="48" priority="49" stopIfTrue="1">
      <formula>#REF!&gt;1</formula>
    </cfRule>
  </conditionalFormatting>
  <conditionalFormatting sqref="P27:Z27">
    <cfRule type="expression" dxfId="49" priority="50" stopIfTrue="1">
      <formula>#REF!&gt;1</formula>
    </cfRule>
  </conditionalFormatting>
  <conditionalFormatting sqref="P28:Z28">
    <cfRule type="expression" dxfId="50" priority="51" stopIfTrue="1">
      <formula>#REF!&gt;1</formula>
    </cfRule>
  </conditionalFormatting>
  <conditionalFormatting sqref="P29:Z29">
    <cfRule type="expression" dxfId="51" priority="52" stopIfTrue="1">
      <formula>#REF!&gt;1</formula>
    </cfRule>
  </conditionalFormatting>
  <conditionalFormatting sqref="P30:Z30">
    <cfRule type="expression" dxfId="52" priority="53" stopIfTrue="1">
      <formula>#REF!&gt;1</formula>
    </cfRule>
  </conditionalFormatting>
  <conditionalFormatting sqref="B13:M13">
    <cfRule type="expression" dxfId="53" priority="54" stopIfTrue="1">
      <formula>#REF!&gt;1</formula>
    </cfRule>
  </conditionalFormatting>
  <conditionalFormatting sqref="C33:M33">
    <cfRule type="expression" dxfId="54" priority="55" stopIfTrue="1">
      <formula>#REF!&gt;1</formula>
    </cfRule>
  </conditionalFormatting>
  <conditionalFormatting sqref="C34:M34">
    <cfRule type="expression" dxfId="55" priority="56" stopIfTrue="1">
      <formula>#REF!&gt;1</formula>
    </cfRule>
  </conditionalFormatting>
  <conditionalFormatting sqref="C35:M35">
    <cfRule type="expression" dxfId="56" priority="57" stopIfTrue="1">
      <formula>#REF!&gt;1</formula>
    </cfRule>
  </conditionalFormatting>
  <conditionalFormatting sqref="C36:M36">
    <cfRule type="expression" dxfId="57" priority="58" stopIfTrue="1">
      <formula>#REF!&gt;1</formula>
    </cfRule>
  </conditionalFormatting>
  <conditionalFormatting sqref="C37:M37">
    <cfRule type="expression" dxfId="58" priority="59" stopIfTrue="1">
      <formula>#REF!&gt;1</formula>
    </cfRule>
  </conditionalFormatting>
  <conditionalFormatting sqref="B38:M38">
    <cfRule type="expression" dxfId="59" priority="60" stopIfTrue="1">
      <formula>#REF!&gt;1</formula>
    </cfRule>
  </conditionalFormatting>
  <conditionalFormatting sqref="P31:Z31">
    <cfRule type="expression" dxfId="60" priority="61" stopIfTrue="1">
      <formula>#REF!&gt;1</formula>
    </cfRule>
  </conditionalFormatting>
  <conditionalFormatting sqref="P32:Z32">
    <cfRule type="expression" dxfId="61" priority="62" stopIfTrue="1">
      <formula>#REF!&gt;1</formula>
    </cfRule>
  </conditionalFormatting>
  <conditionalFormatting sqref="P33:Z33">
    <cfRule type="expression" dxfId="62" priority="63" stopIfTrue="1">
      <formula>#REF!&gt;1</formula>
    </cfRule>
  </conditionalFormatting>
  <conditionalFormatting sqref="P34:T34 V34:Z34">
    <cfRule type="expression" dxfId="63" priority="64" stopIfTrue="1">
      <formula>#REF!&gt;1</formula>
    </cfRule>
  </conditionalFormatting>
  <conditionalFormatting sqref="C39:M39">
    <cfRule type="expression" dxfId="64" priority="65" stopIfTrue="1">
      <formula>#REF!&gt;1</formula>
    </cfRule>
  </conditionalFormatting>
  <conditionalFormatting sqref="C40:M40">
    <cfRule type="expression" dxfId="65" priority="66" stopIfTrue="1">
      <formula>#REF!&gt;1</formula>
    </cfRule>
  </conditionalFormatting>
  <conditionalFormatting sqref="C41:M41">
    <cfRule type="expression" dxfId="66" priority="67" stopIfTrue="1">
      <formula>#REF!&gt;1</formula>
    </cfRule>
  </conditionalFormatting>
  <conditionalFormatting sqref="C42:M42">
    <cfRule type="expression" dxfId="67" priority="68" stopIfTrue="1">
      <formula>#REF!&gt;1</formula>
    </cfRule>
  </conditionalFormatting>
  <conditionalFormatting sqref="C43:M43">
    <cfRule type="expression" dxfId="68" priority="69" stopIfTrue="1">
      <formula>#REF!&gt;1</formula>
    </cfRule>
  </conditionalFormatting>
  <conditionalFormatting sqref="C44:M44">
    <cfRule type="expression" dxfId="69" priority="70" stopIfTrue="1">
      <formula>#REF!&gt;1</formula>
    </cfRule>
  </conditionalFormatting>
  <conditionalFormatting sqref="C45:M45">
    <cfRule type="expression" dxfId="70" priority="71" stopIfTrue="1">
      <formula>#REF!&gt;1</formula>
    </cfRule>
  </conditionalFormatting>
  <conditionalFormatting sqref="P35:Z35">
    <cfRule type="expression" dxfId="71" priority="72" stopIfTrue="1">
      <formula>#REF!&gt;1</formula>
    </cfRule>
  </conditionalFormatting>
  <conditionalFormatting sqref="P36:Z36">
    <cfRule type="expression" dxfId="72" priority="73" stopIfTrue="1">
      <formula>#REF!&gt;1</formula>
    </cfRule>
  </conditionalFormatting>
  <conditionalFormatting sqref="P59:Z59">
    <cfRule type="expression" dxfId="73" priority="74" stopIfTrue="1">
      <formula>#REF!&gt;1</formula>
    </cfRule>
  </conditionalFormatting>
  <conditionalFormatting sqref="F52 K52:L52">
    <cfRule type="expression" dxfId="74" priority="75" stopIfTrue="1">
      <formula>#REF!&gt;1</formula>
    </cfRule>
  </conditionalFormatting>
  <conditionalFormatting sqref="P38:Z38">
    <cfRule type="expression" dxfId="75" priority="76" stopIfTrue="1">
      <formula>#REF!&gt;1</formula>
    </cfRule>
  </conditionalFormatting>
  <conditionalFormatting sqref="P39:Z39">
    <cfRule type="expression" dxfId="76" priority="77" stopIfTrue="1">
      <formula>#REF!&gt;1</formula>
    </cfRule>
  </conditionalFormatting>
  <conditionalFormatting sqref="P40:Z40">
    <cfRule type="expression" dxfId="77" priority="78" stopIfTrue="1">
      <formula>#REF!&gt;1</formula>
    </cfRule>
  </conditionalFormatting>
  <conditionalFormatting sqref="P41:S41 U41:Z41">
    <cfRule type="expression" dxfId="78" priority="79" stopIfTrue="1">
      <formula>#REF!&gt;1</formula>
    </cfRule>
  </conditionalFormatting>
  <conditionalFormatting sqref="P42:Z42">
    <cfRule type="expression" dxfId="79" priority="80" stopIfTrue="1">
      <formula>#REF!&gt;1</formula>
    </cfRule>
  </conditionalFormatting>
  <conditionalFormatting sqref="P43:Z43">
    <cfRule type="expression" dxfId="80" priority="81" stopIfTrue="1">
      <formula>#REF!&gt;1</formula>
    </cfRule>
  </conditionalFormatting>
  <conditionalFormatting sqref="P44:Z44">
    <cfRule type="expression" dxfId="81" priority="82" stopIfTrue="1">
      <formula>#REF!&gt;1</formula>
    </cfRule>
  </conditionalFormatting>
  <conditionalFormatting sqref="U45:Z45 P45:S45">
    <cfRule type="expression" dxfId="82" priority="83" stopIfTrue="1">
      <formula>#REF!&gt;1</formula>
    </cfRule>
  </conditionalFormatting>
  <conditionalFormatting sqref="M62">
    <cfRule type="expression" dxfId="83" priority="84" stopIfTrue="1">
      <formula>#REF!&gt;1</formula>
    </cfRule>
  </conditionalFormatting>
  <conditionalFormatting sqref="P46:Z46">
    <cfRule type="expression" dxfId="84" priority="85" stopIfTrue="1">
      <formula>#REF!&gt;1</formula>
    </cfRule>
  </conditionalFormatting>
  <conditionalFormatting sqref="P47:Z47">
    <cfRule type="expression" dxfId="85" priority="86" stopIfTrue="1">
      <formula>#REF!&gt;1</formula>
    </cfRule>
  </conditionalFormatting>
  <conditionalFormatting sqref="P48:Z48">
    <cfRule type="expression" dxfId="86" priority="87" stopIfTrue="1">
      <formula>#REF!&gt;1</formula>
    </cfRule>
  </conditionalFormatting>
  <conditionalFormatting sqref="P49:Z49">
    <cfRule type="expression" dxfId="87" priority="88" stopIfTrue="1">
      <formula>#REF!&gt;1</formula>
    </cfRule>
  </conditionalFormatting>
  <conditionalFormatting sqref="P37:Z37">
    <cfRule type="expression" dxfId="88" priority="89" stopIfTrue="1">
      <formula>#REF!&gt;1</formula>
    </cfRule>
  </conditionalFormatting>
  <conditionalFormatting sqref="C69:D69 F69:M69">
    <cfRule type="expression" dxfId="89" priority="90" stopIfTrue="1">
      <formula>#REF!&gt;1</formula>
    </cfRule>
  </conditionalFormatting>
  <conditionalFormatting sqref="C70:M70">
    <cfRule type="expression" dxfId="90" priority="91" stopIfTrue="1">
      <formula>#REF!&gt;1</formula>
    </cfRule>
  </conditionalFormatting>
  <conditionalFormatting sqref="P22:Z22">
    <cfRule type="expression" dxfId="91" priority="92" stopIfTrue="1">
      <formula>#REF!&gt;1</formula>
    </cfRule>
  </conditionalFormatting>
  <conditionalFormatting sqref="Z9">
    <cfRule type="expression" dxfId="92" priority="93" stopIfTrue="1">
      <formula>#REF!&gt;1</formula>
    </cfRule>
  </conditionalFormatting>
  <conditionalFormatting sqref="C72">
    <cfRule type="expression" dxfId="93" priority="94" stopIfTrue="1">
      <formula>#REF!&gt;1</formula>
    </cfRule>
  </conditionalFormatting>
  <conditionalFormatting sqref="C53">
    <cfRule type="expression" dxfId="94" priority="95" stopIfTrue="1">
      <formula>#REF!&gt;1</formula>
    </cfRule>
  </conditionalFormatting>
  <dataValidations count="1">
    <dataValidation allowBlank="1" showInputMessage="1" showErrorMessage="1" sqref="B13 Z13 B18 C18:D18 M18 O18 P18:Q18 Q19 D23 B24 Z27 D28 Q36 V36:X36 C37:D37 B40 C40:D40 O40 C42:D42 P46:Q46 B53 C53 P59:Q59 I61:J61 C62:D62 D70 B72 C72 B4:B7 B10:B11 B21:B22 B28:B32 B34:B37 B42:B45 B48:B49 B57:B58 B64:B66 M4:M7 M9:M13 M21:M22 M24:M28 M31:M38 M56:M58 M61:M62 O4:O8 O11:O13 O21:O27 O29:O31 O33:O34 O42:O43 O45:O46 O48:O49 Z4:Z11 Z18:Z19 Z21:Z23 Z30:Z34 Z38:Z45 C4:D7 P4:Q8 P11:Q13 C21:D22 C24:D25 C10:D13 C29:D35 P33:Q34 C44:D45 C48:D50 C54:D55 C57:D58 P42:Q43 C64:D66 P37:Q40 P48:Q49 P21:Q31"/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56"/>
  <sheetViews>
    <sheetView workbookViewId="0">
      <selection activeCell="V5" sqref="V5"/>
    </sheetView>
  </sheetViews>
  <sheetFormatPr defaultColWidth="9" defaultRowHeight="13.5"/>
  <cols>
    <col min="1" max="1" width="3" customWidth="1"/>
    <col min="2" max="2" width="4" customWidth="1"/>
    <col min="3" max="3" width="5" customWidth="1"/>
    <col min="4" max="4" width="13" customWidth="1"/>
    <col min="5" max="5" width="5" customWidth="1"/>
    <col min="6" max="7" width="3" customWidth="1"/>
    <col min="8" max="9" width="5" customWidth="1"/>
    <col min="10" max="10" width="13" customWidth="1"/>
    <col min="11" max="11" width="5" customWidth="1"/>
    <col min="12" max="13" width="3" customWidth="1"/>
    <col min="14" max="14" width="4" customWidth="1"/>
    <col min="15" max="15" width="5" customWidth="1"/>
    <col min="16" max="16" width="13" customWidth="1"/>
    <col min="17" max="18" width="5" customWidth="1"/>
  </cols>
  <sheetData>
    <row r="1" spans="1:18">
      <c r="A1" t="s">
        <v>317</v>
      </c>
      <c r="B1" s="592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ht="17.25" spans="1:18">
      <c r="A2" s="485" t="s">
        <v>318</v>
      </c>
      <c r="B2" s="592"/>
      <c r="C2" s="485"/>
      <c r="D2" s="593" t="s">
        <v>319</v>
      </c>
      <c r="E2" s="485"/>
      <c r="F2" s="485"/>
      <c r="G2" s="485"/>
      <c r="J2" s="528"/>
      <c r="K2" s="485"/>
      <c r="L2" t="s">
        <v>320</v>
      </c>
      <c r="M2" s="485"/>
      <c r="N2" s="485"/>
      <c r="O2" s="485"/>
      <c r="P2" s="485"/>
      <c r="Q2" s="485"/>
      <c r="R2" s="485"/>
    </row>
    <row r="3" spans="1:18">
      <c r="A3" s="594"/>
      <c r="B3" s="595"/>
      <c r="C3" s="596" t="s">
        <v>321</v>
      </c>
      <c r="D3" s="596" t="s">
        <v>322</v>
      </c>
      <c r="E3" s="597" t="s">
        <v>323</v>
      </c>
      <c r="F3" s="598"/>
      <c r="G3" s="599"/>
      <c r="H3" s="595"/>
      <c r="I3" s="596" t="s">
        <v>321</v>
      </c>
      <c r="J3" s="596" t="s">
        <v>322</v>
      </c>
      <c r="K3" s="597" t="s">
        <v>323</v>
      </c>
      <c r="L3" s="598"/>
      <c r="M3" s="599"/>
      <c r="N3" s="595"/>
      <c r="O3" s="596" t="s">
        <v>321</v>
      </c>
      <c r="P3" s="596" t="s">
        <v>322</v>
      </c>
      <c r="Q3" s="597" t="s">
        <v>323</v>
      </c>
      <c r="R3" s="368"/>
    </row>
    <row r="4" ht="18" customHeight="1" spans="1:18">
      <c r="A4" s="594"/>
      <c r="B4" s="600">
        <f>1+B3</f>
        <v>1</v>
      </c>
      <c r="C4" s="611">
        <v>303</v>
      </c>
      <c r="D4" s="612" t="s">
        <v>324</v>
      </c>
      <c r="E4" s="613" t="s">
        <v>325</v>
      </c>
      <c r="F4" s="598"/>
      <c r="G4" s="603"/>
      <c r="H4" s="600">
        <f>1+B43</f>
        <v>41</v>
      </c>
      <c r="I4" s="601">
        <v>225</v>
      </c>
      <c r="J4" s="605" t="s">
        <v>326</v>
      </c>
      <c r="K4" s="602" t="s">
        <v>327</v>
      </c>
      <c r="L4" s="629"/>
      <c r="M4" s="603"/>
      <c r="N4" s="600">
        <v>1</v>
      </c>
      <c r="O4" s="617">
        <v>199</v>
      </c>
      <c r="P4" s="618" t="s">
        <v>328</v>
      </c>
      <c r="Q4" s="619" t="s">
        <v>325</v>
      </c>
      <c r="R4" s="368"/>
    </row>
    <row r="5" ht="18" customHeight="1" spans="1:18">
      <c r="A5" s="594"/>
      <c r="B5" s="600">
        <f>1+B4</f>
        <v>2</v>
      </c>
      <c r="C5" s="622">
        <v>111</v>
      </c>
      <c r="D5" s="622" t="s">
        <v>329</v>
      </c>
      <c r="E5" s="637" t="s">
        <v>327</v>
      </c>
      <c r="F5" s="598"/>
      <c r="G5" s="603"/>
      <c r="H5" s="600">
        <f t="shared" ref="H5:H41" si="0">1+H4</f>
        <v>42</v>
      </c>
      <c r="I5" s="601">
        <v>27</v>
      </c>
      <c r="J5" s="605" t="s">
        <v>330</v>
      </c>
      <c r="K5" s="602" t="s">
        <v>327</v>
      </c>
      <c r="L5" s="629"/>
      <c r="M5" s="603"/>
      <c r="N5" s="600">
        <f t="shared" ref="N5:N55" si="1">1+N4</f>
        <v>2</v>
      </c>
      <c r="O5" s="642">
        <v>34</v>
      </c>
      <c r="P5" s="788" t="s">
        <v>331</v>
      </c>
      <c r="Q5" s="790" t="s">
        <v>325</v>
      </c>
      <c r="R5" s="368"/>
    </row>
    <row r="6" ht="18" customHeight="1" spans="1:22">
      <c r="A6" s="594"/>
      <c r="B6" s="600">
        <f t="shared" ref="B6:B43" si="2">1+B5</f>
        <v>3</v>
      </c>
      <c r="C6" s="614">
        <v>359</v>
      </c>
      <c r="D6" s="614" t="s">
        <v>332</v>
      </c>
      <c r="E6" s="616" t="s">
        <v>327</v>
      </c>
      <c r="F6" s="598"/>
      <c r="G6" s="603"/>
      <c r="H6" s="600">
        <f>1+H5</f>
        <v>43</v>
      </c>
      <c r="I6" s="605">
        <v>184</v>
      </c>
      <c r="J6" s="605" t="s">
        <v>333</v>
      </c>
      <c r="K6" s="602" t="s">
        <v>327</v>
      </c>
      <c r="L6" s="629"/>
      <c r="M6" s="603"/>
      <c r="N6" s="600">
        <f>1+N5</f>
        <v>3</v>
      </c>
      <c r="O6" s="611">
        <v>286</v>
      </c>
      <c r="P6" s="612" t="s">
        <v>334</v>
      </c>
      <c r="Q6" s="613" t="s">
        <v>327</v>
      </c>
      <c r="R6" s="368"/>
      <c r="T6" s="791"/>
      <c r="U6" s="791"/>
      <c r="V6" s="792"/>
    </row>
    <row r="7" ht="18" customHeight="1" spans="1:18">
      <c r="A7" s="594"/>
      <c r="B7" s="600">
        <f>1+B6</f>
        <v>4</v>
      </c>
      <c r="C7" s="605">
        <v>256</v>
      </c>
      <c r="D7" s="605" t="s">
        <v>335</v>
      </c>
      <c r="E7" s="602" t="s">
        <v>327</v>
      </c>
      <c r="F7" s="599"/>
      <c r="G7" s="603"/>
      <c r="H7" s="600">
        <f>1+H6</f>
        <v>44</v>
      </c>
      <c r="I7" s="618">
        <v>190</v>
      </c>
      <c r="J7" s="618" t="s">
        <v>336</v>
      </c>
      <c r="K7" s="619" t="s">
        <v>327</v>
      </c>
      <c r="L7" s="603"/>
      <c r="M7" s="603"/>
      <c r="N7" s="600">
        <f>1+N6</f>
        <v>4</v>
      </c>
      <c r="O7" s="611">
        <v>344</v>
      </c>
      <c r="P7" s="612" t="s">
        <v>337</v>
      </c>
      <c r="Q7" s="613" t="s">
        <v>327</v>
      </c>
      <c r="R7" s="368"/>
    </row>
    <row r="8" ht="18" customHeight="1" spans="1:18">
      <c r="A8" s="594"/>
      <c r="B8" s="600">
        <f>1+B7</f>
        <v>5</v>
      </c>
      <c r="C8" s="614">
        <v>543</v>
      </c>
      <c r="D8" s="614" t="s">
        <v>338</v>
      </c>
      <c r="E8" s="616" t="s">
        <v>327</v>
      </c>
      <c r="F8" s="598"/>
      <c r="G8" s="603"/>
      <c r="H8" s="600">
        <f>1+H7</f>
        <v>45</v>
      </c>
      <c r="I8" s="614">
        <v>115</v>
      </c>
      <c r="J8" s="614" t="s">
        <v>339</v>
      </c>
      <c r="K8" s="613" t="s">
        <v>327</v>
      </c>
      <c r="L8" s="629"/>
      <c r="M8" s="603"/>
      <c r="N8" s="600">
        <f>1+N7</f>
        <v>5</v>
      </c>
      <c r="O8" s="614">
        <v>367</v>
      </c>
      <c r="P8" s="614" t="s">
        <v>340</v>
      </c>
      <c r="Q8" s="616" t="s">
        <v>327</v>
      </c>
      <c r="R8" s="368"/>
    </row>
    <row r="9" ht="18" customHeight="1" spans="1:18">
      <c r="A9" s="594"/>
      <c r="B9" s="600">
        <f>1+B8</f>
        <v>6</v>
      </c>
      <c r="C9" s="601">
        <v>208</v>
      </c>
      <c r="D9" s="605" t="s">
        <v>341</v>
      </c>
      <c r="E9" s="602" t="s">
        <v>327</v>
      </c>
      <c r="F9" s="598"/>
      <c r="G9" s="603"/>
      <c r="H9" s="600">
        <f>1+H8</f>
        <v>46</v>
      </c>
      <c r="I9" s="617">
        <v>188</v>
      </c>
      <c r="J9" s="618" t="s">
        <v>303</v>
      </c>
      <c r="K9" s="619" t="s">
        <v>327</v>
      </c>
      <c r="L9" s="629"/>
      <c r="M9" s="603"/>
      <c r="N9" s="600">
        <f>1+N8</f>
        <v>6</v>
      </c>
      <c r="O9" s="614">
        <v>542</v>
      </c>
      <c r="P9" s="614" t="s">
        <v>342</v>
      </c>
      <c r="Q9" s="616" t="s">
        <v>327</v>
      </c>
      <c r="R9" s="368"/>
    </row>
    <row r="10" ht="18" customHeight="1" spans="1:18">
      <c r="A10" s="594"/>
      <c r="B10" s="600">
        <f>1+B9</f>
        <v>7</v>
      </c>
      <c r="C10" s="611">
        <v>298</v>
      </c>
      <c r="D10" s="612" t="s">
        <v>343</v>
      </c>
      <c r="E10" s="613" t="s">
        <v>327</v>
      </c>
      <c r="F10" s="598"/>
      <c r="G10" s="603"/>
      <c r="H10" s="600">
        <f>1+H9</f>
        <v>47</v>
      </c>
      <c r="I10" s="601">
        <v>207</v>
      </c>
      <c r="J10" s="601" t="s">
        <v>344</v>
      </c>
      <c r="K10" s="615" t="s">
        <v>345</v>
      </c>
      <c r="L10" s="629"/>
      <c r="M10" s="603"/>
      <c r="N10" s="600">
        <f>1+N9</f>
        <v>7</v>
      </c>
      <c r="O10" s="605">
        <v>171</v>
      </c>
      <c r="P10" s="605" t="s">
        <v>192</v>
      </c>
      <c r="Q10" s="602" t="s">
        <v>327</v>
      </c>
      <c r="R10" s="368"/>
    </row>
    <row r="11" ht="18" customHeight="1" spans="1:18">
      <c r="A11" s="594"/>
      <c r="B11" s="600">
        <f>1+B10</f>
        <v>8</v>
      </c>
      <c r="C11" s="601">
        <v>203</v>
      </c>
      <c r="D11" s="605" t="s">
        <v>346</v>
      </c>
      <c r="E11" s="602" t="s">
        <v>347</v>
      </c>
      <c r="F11" s="598"/>
      <c r="G11" s="603"/>
      <c r="H11" s="600">
        <f>1+H10</f>
        <v>48</v>
      </c>
      <c r="I11" s="614">
        <v>530</v>
      </c>
      <c r="J11" s="614" t="s">
        <v>348</v>
      </c>
      <c r="K11" s="616" t="s">
        <v>345</v>
      </c>
      <c r="L11" s="629"/>
      <c r="M11" s="603"/>
      <c r="N11" s="600">
        <f>1+N10</f>
        <v>8</v>
      </c>
      <c r="O11" s="605">
        <v>166</v>
      </c>
      <c r="P11" s="605" t="s">
        <v>349</v>
      </c>
      <c r="Q11" s="602" t="s">
        <v>327</v>
      </c>
      <c r="R11" s="368"/>
    </row>
    <row r="12" ht="18" customHeight="1" spans="1:18">
      <c r="A12" s="594"/>
      <c r="B12" s="600">
        <f>1+B11</f>
        <v>9</v>
      </c>
      <c r="C12" s="605">
        <v>495</v>
      </c>
      <c r="D12" s="605" t="s">
        <v>350</v>
      </c>
      <c r="E12" s="602" t="s">
        <v>351</v>
      </c>
      <c r="F12" s="598"/>
      <c r="G12" s="603"/>
      <c r="H12" s="600">
        <f>1+H11</f>
        <v>49</v>
      </c>
      <c r="I12" s="617">
        <v>217</v>
      </c>
      <c r="J12" s="618" t="s">
        <v>352</v>
      </c>
      <c r="K12" s="619" t="s">
        <v>345</v>
      </c>
      <c r="L12" s="629"/>
      <c r="M12" s="603"/>
      <c r="N12" s="600">
        <f>1+N11</f>
        <v>9</v>
      </c>
      <c r="O12" s="639">
        <v>152</v>
      </c>
      <c r="P12" s="639" t="s">
        <v>223</v>
      </c>
      <c r="Q12" s="660" t="s">
        <v>327</v>
      </c>
      <c r="R12" s="368"/>
    </row>
    <row r="13" ht="18" customHeight="1" spans="1:18">
      <c r="A13" s="594"/>
      <c r="B13" s="600">
        <f>1+B12</f>
        <v>10</v>
      </c>
      <c r="C13" s="611">
        <v>204</v>
      </c>
      <c r="D13" s="622" t="s">
        <v>353</v>
      </c>
      <c r="E13" s="613" t="s">
        <v>351</v>
      </c>
      <c r="F13" s="598"/>
      <c r="G13" s="603"/>
      <c r="H13" s="600">
        <f>1+H12</f>
        <v>50</v>
      </c>
      <c r="I13" s="601">
        <v>26</v>
      </c>
      <c r="J13" s="605" t="s">
        <v>354</v>
      </c>
      <c r="K13" s="602" t="s">
        <v>355</v>
      </c>
      <c r="L13" s="629"/>
      <c r="M13" s="603"/>
      <c r="N13" s="600">
        <f>1+N12</f>
        <v>10</v>
      </c>
      <c r="O13" s="605">
        <v>238</v>
      </c>
      <c r="P13" s="605" t="s">
        <v>356</v>
      </c>
      <c r="Q13" s="602" t="s">
        <v>327</v>
      </c>
      <c r="R13" s="368"/>
    </row>
    <row r="14" ht="18" customHeight="1" spans="1:18">
      <c r="A14" s="594"/>
      <c r="B14" s="600">
        <f>1+B13</f>
        <v>11</v>
      </c>
      <c r="C14" s="614">
        <v>551</v>
      </c>
      <c r="D14" s="614" t="s">
        <v>357</v>
      </c>
      <c r="E14" s="616" t="s">
        <v>358</v>
      </c>
      <c r="F14" s="598"/>
      <c r="G14" s="603"/>
      <c r="H14" s="600">
        <f>1+H13</f>
        <v>51</v>
      </c>
      <c r="I14" s="605">
        <v>176</v>
      </c>
      <c r="J14" s="605" t="s">
        <v>359</v>
      </c>
      <c r="K14" s="602" t="s">
        <v>355</v>
      </c>
      <c r="L14" s="629"/>
      <c r="M14" s="603"/>
      <c r="N14" s="600">
        <f>1+N13</f>
        <v>11</v>
      </c>
      <c r="O14" s="644">
        <v>249</v>
      </c>
      <c r="P14" s="644" t="s">
        <v>246</v>
      </c>
      <c r="Q14" s="680" t="s">
        <v>327</v>
      </c>
      <c r="R14" s="368"/>
    </row>
    <row r="15" ht="18" customHeight="1" spans="1:18">
      <c r="A15" s="594"/>
      <c r="B15" s="600">
        <f>1+B14</f>
        <v>12</v>
      </c>
      <c r="C15" s="605">
        <v>486</v>
      </c>
      <c r="D15" s="605" t="s">
        <v>79</v>
      </c>
      <c r="E15" s="602" t="s">
        <v>358</v>
      </c>
      <c r="F15" s="599"/>
      <c r="G15" s="603"/>
      <c r="H15" s="600">
        <f>1+H14</f>
        <v>52</v>
      </c>
      <c r="I15" s="609">
        <v>77</v>
      </c>
      <c r="J15" s="609" t="s">
        <v>360</v>
      </c>
      <c r="K15" s="610" t="s">
        <v>347</v>
      </c>
      <c r="L15" s="603"/>
      <c r="M15" s="603"/>
      <c r="N15" s="600">
        <f>1+N14</f>
        <v>12</v>
      </c>
      <c r="O15" s="642">
        <v>63</v>
      </c>
      <c r="P15" s="788" t="s">
        <v>110</v>
      </c>
      <c r="Q15" s="790" t="s">
        <v>347</v>
      </c>
      <c r="R15" s="368"/>
    </row>
    <row r="16" ht="18" customHeight="1" spans="1:18">
      <c r="A16" s="594"/>
      <c r="B16" s="600">
        <f>1+B15</f>
        <v>13</v>
      </c>
      <c r="C16" s="606">
        <v>454</v>
      </c>
      <c r="D16" s="621" t="s">
        <v>361</v>
      </c>
      <c r="E16" s="608" t="s">
        <v>358</v>
      </c>
      <c r="F16" s="598"/>
      <c r="G16" s="603"/>
      <c r="H16" s="600">
        <f>1+H15</f>
        <v>53</v>
      </c>
      <c r="I16" s="617">
        <v>192</v>
      </c>
      <c r="J16" s="618" t="s">
        <v>285</v>
      </c>
      <c r="K16" s="619" t="s">
        <v>347</v>
      </c>
      <c r="L16" s="629"/>
      <c r="M16" s="603"/>
      <c r="N16" s="600">
        <f>1+N15</f>
        <v>13</v>
      </c>
      <c r="O16" s="605">
        <v>230</v>
      </c>
      <c r="P16" s="605" t="s">
        <v>127</v>
      </c>
      <c r="Q16" s="602" t="s">
        <v>347</v>
      </c>
      <c r="R16" s="368"/>
    </row>
    <row r="17" ht="18" customHeight="1" spans="1:18">
      <c r="A17" s="594"/>
      <c r="B17" s="600">
        <f>1+B16</f>
        <v>14</v>
      </c>
      <c r="C17" s="609">
        <v>96</v>
      </c>
      <c r="D17" s="609" t="s">
        <v>362</v>
      </c>
      <c r="E17" s="610" t="s">
        <v>363</v>
      </c>
      <c r="F17" s="598"/>
      <c r="G17" s="603"/>
      <c r="H17" s="600">
        <f>1+H16</f>
        <v>54</v>
      </c>
      <c r="I17" s="601">
        <v>214</v>
      </c>
      <c r="J17" s="605" t="s">
        <v>364</v>
      </c>
      <c r="K17" s="602" t="s">
        <v>347</v>
      </c>
      <c r="L17" s="629"/>
      <c r="M17" s="603"/>
      <c r="N17" s="600">
        <f>1+N16</f>
        <v>14</v>
      </c>
      <c r="O17" s="611">
        <v>287</v>
      </c>
      <c r="P17" s="612" t="s">
        <v>365</v>
      </c>
      <c r="Q17" s="613" t="s">
        <v>347</v>
      </c>
      <c r="R17" s="368"/>
    </row>
    <row r="18" ht="18" customHeight="1" spans="1:18">
      <c r="A18" s="594"/>
      <c r="B18" s="600">
        <f>1+B17</f>
        <v>15</v>
      </c>
      <c r="C18" s="601">
        <v>222</v>
      </c>
      <c r="D18" s="605" t="s">
        <v>366</v>
      </c>
      <c r="E18" s="602" t="s">
        <v>363</v>
      </c>
      <c r="F18" s="598"/>
      <c r="G18" s="603"/>
      <c r="H18" s="600">
        <f>1+H17</f>
        <v>55</v>
      </c>
      <c r="I18" s="614">
        <v>400</v>
      </c>
      <c r="J18" s="614" t="s">
        <v>367</v>
      </c>
      <c r="K18" s="616" t="s">
        <v>368</v>
      </c>
      <c r="L18" s="629"/>
      <c r="M18" s="603"/>
      <c r="N18" s="600">
        <f>1+N17</f>
        <v>15</v>
      </c>
      <c r="O18" s="642">
        <v>41</v>
      </c>
      <c r="P18" s="788" t="s">
        <v>369</v>
      </c>
      <c r="Q18" s="790" t="s">
        <v>358</v>
      </c>
      <c r="R18" s="368"/>
    </row>
    <row r="19" ht="18" customHeight="1" spans="1:18">
      <c r="A19" s="594"/>
      <c r="B19" s="600">
        <f>1+B18</f>
        <v>16</v>
      </c>
      <c r="C19" s="601">
        <v>229</v>
      </c>
      <c r="D19" s="601" t="s">
        <v>181</v>
      </c>
      <c r="E19" s="615" t="s">
        <v>363</v>
      </c>
      <c r="F19" s="598"/>
      <c r="G19" s="603"/>
      <c r="H19" s="600">
        <f>1+H18</f>
        <v>56</v>
      </c>
      <c r="I19" s="606">
        <v>119</v>
      </c>
      <c r="J19" s="620" t="s">
        <v>370</v>
      </c>
      <c r="K19" s="608" t="s">
        <v>363</v>
      </c>
      <c r="L19" s="629"/>
      <c r="M19" s="603"/>
      <c r="N19" s="600">
        <f>1+N18</f>
        <v>16</v>
      </c>
      <c r="O19" s="606">
        <v>455</v>
      </c>
      <c r="P19" s="621" t="s">
        <v>371</v>
      </c>
      <c r="Q19" s="667" t="s">
        <v>358</v>
      </c>
      <c r="R19" s="368"/>
    </row>
    <row r="20" ht="18" customHeight="1" spans="1:18">
      <c r="A20" s="594"/>
      <c r="B20" s="600">
        <f>1+B19</f>
        <v>17</v>
      </c>
      <c r="C20" s="601">
        <v>237</v>
      </c>
      <c r="D20" s="601" t="s">
        <v>112</v>
      </c>
      <c r="E20" s="615" t="s">
        <v>372</v>
      </c>
      <c r="F20" s="598"/>
      <c r="G20" s="603"/>
      <c r="H20" s="600">
        <f>1+H19</f>
        <v>57</v>
      </c>
      <c r="I20" s="618">
        <v>178</v>
      </c>
      <c r="J20" s="618" t="s">
        <v>287</v>
      </c>
      <c r="K20" s="619" t="s">
        <v>363</v>
      </c>
      <c r="L20" s="629"/>
      <c r="M20" s="603"/>
      <c r="N20" s="600">
        <f>1+N19</f>
        <v>17</v>
      </c>
      <c r="O20" s="611">
        <v>285</v>
      </c>
      <c r="P20" s="612" t="s">
        <v>373</v>
      </c>
      <c r="Q20" s="613" t="s">
        <v>358</v>
      </c>
      <c r="R20" s="368"/>
    </row>
    <row r="21" ht="18" customHeight="1" spans="1:18">
      <c r="A21" s="594"/>
      <c r="B21" s="600">
        <f>1+B20</f>
        <v>18</v>
      </c>
      <c r="C21" s="606">
        <v>578</v>
      </c>
      <c r="D21" s="621" t="s">
        <v>374</v>
      </c>
      <c r="E21" s="608" t="s">
        <v>375</v>
      </c>
      <c r="F21" s="598"/>
      <c r="G21" s="603"/>
      <c r="H21" s="600">
        <f>1+H20</f>
        <v>58</v>
      </c>
      <c r="I21" s="611">
        <v>288</v>
      </c>
      <c r="J21" s="614" t="s">
        <v>376</v>
      </c>
      <c r="K21" s="613" t="s">
        <v>377</v>
      </c>
      <c r="L21" s="629"/>
      <c r="M21" s="603"/>
      <c r="N21" s="600">
        <f>1+N20</f>
        <v>18</v>
      </c>
      <c r="O21" s="639">
        <v>174</v>
      </c>
      <c r="P21" s="639" t="s">
        <v>378</v>
      </c>
      <c r="Q21" s="660" t="s">
        <v>368</v>
      </c>
      <c r="R21" s="368"/>
    </row>
    <row r="22" ht="18" customHeight="1" spans="1:18">
      <c r="A22" s="594"/>
      <c r="B22" s="600">
        <f>1+B21</f>
        <v>19</v>
      </c>
      <c r="C22" s="605">
        <v>497</v>
      </c>
      <c r="D22" s="605" t="s">
        <v>379</v>
      </c>
      <c r="E22" s="602" t="s">
        <v>375</v>
      </c>
      <c r="F22" s="598"/>
      <c r="G22" s="603"/>
      <c r="H22" s="600">
        <f>1+H21</f>
        <v>59</v>
      </c>
      <c r="I22" s="601">
        <v>7</v>
      </c>
      <c r="J22" s="601" t="s">
        <v>380</v>
      </c>
      <c r="K22" s="615" t="s">
        <v>377</v>
      </c>
      <c r="L22" s="629"/>
      <c r="M22" s="603"/>
      <c r="N22" s="600">
        <f>1+N21</f>
        <v>19</v>
      </c>
      <c r="O22" s="611">
        <v>277</v>
      </c>
      <c r="P22" s="612" t="s">
        <v>381</v>
      </c>
      <c r="Q22" s="613" t="s">
        <v>382</v>
      </c>
      <c r="R22" s="368"/>
    </row>
    <row r="23" ht="18" customHeight="1" spans="1:18">
      <c r="A23" s="594"/>
      <c r="B23" s="600">
        <f>1+B22</f>
        <v>20</v>
      </c>
      <c r="C23" s="609">
        <v>102</v>
      </c>
      <c r="D23" s="609" t="s">
        <v>165</v>
      </c>
      <c r="E23" s="610" t="s">
        <v>375</v>
      </c>
      <c r="F23" s="598"/>
      <c r="G23" s="603"/>
      <c r="H23" s="600">
        <f>1+H22</f>
        <v>60</v>
      </c>
      <c r="I23" s="614">
        <v>546</v>
      </c>
      <c r="J23" s="614" t="s">
        <v>383</v>
      </c>
      <c r="K23" s="616" t="s">
        <v>377</v>
      </c>
      <c r="L23" s="629"/>
      <c r="M23" s="603"/>
      <c r="N23" s="600">
        <f>1+N22</f>
        <v>20</v>
      </c>
      <c r="O23" s="639">
        <v>248</v>
      </c>
      <c r="P23" s="639" t="s">
        <v>384</v>
      </c>
      <c r="Q23" s="660" t="s">
        <v>363</v>
      </c>
      <c r="R23" s="368"/>
    </row>
    <row r="24" ht="18" customHeight="1" spans="1:18">
      <c r="A24" s="594"/>
      <c r="B24" s="600">
        <f>1+B23</f>
        <v>21</v>
      </c>
      <c r="C24" s="601">
        <v>223</v>
      </c>
      <c r="D24" s="605" t="s">
        <v>385</v>
      </c>
      <c r="E24" s="602" t="s">
        <v>386</v>
      </c>
      <c r="F24" s="598"/>
      <c r="G24" s="603"/>
      <c r="H24" s="600">
        <f>1+H23</f>
        <v>61</v>
      </c>
      <c r="I24" s="609">
        <v>73</v>
      </c>
      <c r="J24" s="609" t="s">
        <v>387</v>
      </c>
      <c r="K24" s="610" t="s">
        <v>377</v>
      </c>
      <c r="L24" s="629"/>
      <c r="M24" s="603"/>
      <c r="N24" s="600">
        <f>1+N23</f>
        <v>21</v>
      </c>
      <c r="O24" s="611">
        <v>306</v>
      </c>
      <c r="P24" s="612" t="s">
        <v>204</v>
      </c>
      <c r="Q24" s="613" t="s">
        <v>363</v>
      </c>
      <c r="R24" s="652"/>
    </row>
    <row r="25" ht="18" customHeight="1" spans="1:18">
      <c r="A25" s="594"/>
      <c r="B25" s="600">
        <f>1+B24</f>
        <v>22</v>
      </c>
      <c r="C25" s="617">
        <v>260</v>
      </c>
      <c r="D25" s="618" t="s">
        <v>388</v>
      </c>
      <c r="E25" s="619" t="s">
        <v>389</v>
      </c>
      <c r="F25" s="598"/>
      <c r="G25" s="603"/>
      <c r="H25" s="600">
        <f>1+H24</f>
        <v>62</v>
      </c>
      <c r="I25" s="617">
        <v>195</v>
      </c>
      <c r="J25" s="618" t="s">
        <v>390</v>
      </c>
      <c r="K25" s="619" t="s">
        <v>391</v>
      </c>
      <c r="L25" s="629"/>
      <c r="M25" s="603"/>
      <c r="N25" s="600">
        <f>1+N24</f>
        <v>22</v>
      </c>
      <c r="O25" s="606">
        <v>464</v>
      </c>
      <c r="P25" s="621" t="s">
        <v>83</v>
      </c>
      <c r="Q25" s="667" t="s">
        <v>392</v>
      </c>
      <c r="R25" s="368"/>
    </row>
    <row r="26" ht="18" customHeight="1" spans="1:18">
      <c r="A26" s="594"/>
      <c r="B26" s="600">
        <f>1+B25</f>
        <v>23</v>
      </c>
      <c r="C26" s="601">
        <v>23</v>
      </c>
      <c r="D26" s="601" t="s">
        <v>393</v>
      </c>
      <c r="E26" s="615" t="s">
        <v>389</v>
      </c>
      <c r="F26" s="598"/>
      <c r="G26" s="603"/>
      <c r="H26" s="600">
        <f>1+H25</f>
        <v>63</v>
      </c>
      <c r="I26" s="601">
        <v>159</v>
      </c>
      <c r="J26" s="605" t="s">
        <v>394</v>
      </c>
      <c r="K26" s="602" t="s">
        <v>392</v>
      </c>
      <c r="L26" s="629"/>
      <c r="M26" s="603"/>
      <c r="N26" s="600">
        <f>1+N25</f>
        <v>23</v>
      </c>
      <c r="O26" s="611">
        <v>302</v>
      </c>
      <c r="P26" s="614" t="s">
        <v>167</v>
      </c>
      <c r="Q26" s="613" t="s">
        <v>392</v>
      </c>
      <c r="R26" s="666"/>
    </row>
    <row r="27" ht="18" customHeight="1" spans="1:18">
      <c r="A27" s="594"/>
      <c r="B27" s="600">
        <f>1+B26</f>
        <v>24</v>
      </c>
      <c r="C27" s="605">
        <v>585</v>
      </c>
      <c r="D27" s="605" t="s">
        <v>395</v>
      </c>
      <c r="E27" s="602" t="s">
        <v>396</v>
      </c>
      <c r="F27" s="598"/>
      <c r="G27" s="603"/>
      <c r="H27" s="600">
        <f>1+H26</f>
        <v>64</v>
      </c>
      <c r="I27" s="614">
        <v>531</v>
      </c>
      <c r="J27" s="614" t="s">
        <v>397</v>
      </c>
      <c r="K27" s="616" t="s">
        <v>398</v>
      </c>
      <c r="L27" s="629"/>
      <c r="M27" s="603"/>
      <c r="N27" s="600">
        <f>1+N26</f>
        <v>24</v>
      </c>
      <c r="O27" s="614">
        <v>539</v>
      </c>
      <c r="P27" s="614" t="s">
        <v>399</v>
      </c>
      <c r="Q27" s="616" t="s">
        <v>398</v>
      </c>
      <c r="R27" s="368"/>
    </row>
    <row r="28" ht="18" customHeight="1" spans="1:18">
      <c r="A28" s="594"/>
      <c r="B28" s="600">
        <f>1+B27</f>
        <v>25</v>
      </c>
      <c r="C28" s="614">
        <v>419</v>
      </c>
      <c r="D28" s="614" t="s">
        <v>400</v>
      </c>
      <c r="E28" s="616" t="s">
        <v>401</v>
      </c>
      <c r="F28" s="598"/>
      <c r="G28" s="603"/>
      <c r="H28" s="600">
        <f>1+H27</f>
        <v>65</v>
      </c>
      <c r="I28" s="617">
        <v>196</v>
      </c>
      <c r="J28" s="618" t="s">
        <v>402</v>
      </c>
      <c r="K28" s="619" t="s">
        <v>375</v>
      </c>
      <c r="L28" s="629"/>
      <c r="M28" s="598"/>
      <c r="N28" s="600">
        <f>1+N27</f>
        <v>25</v>
      </c>
      <c r="O28" s="605">
        <v>496</v>
      </c>
      <c r="P28" s="605" t="s">
        <v>403</v>
      </c>
      <c r="Q28" s="602" t="s">
        <v>375</v>
      </c>
      <c r="R28" s="368"/>
    </row>
    <row r="29" ht="18" customHeight="1" spans="1:18">
      <c r="A29" s="594"/>
      <c r="B29" s="600">
        <f>1+B28</f>
        <v>26</v>
      </c>
      <c r="C29" s="611">
        <v>282</v>
      </c>
      <c r="D29" s="612" t="s">
        <v>404</v>
      </c>
      <c r="E29" s="613" t="s">
        <v>401</v>
      </c>
      <c r="F29" s="598"/>
      <c r="G29" s="603"/>
      <c r="H29" s="600">
        <f>1+H28</f>
        <v>66</v>
      </c>
      <c r="I29" s="601">
        <v>221</v>
      </c>
      <c r="J29" s="605" t="s">
        <v>405</v>
      </c>
      <c r="K29" s="602" t="s">
        <v>375</v>
      </c>
      <c r="L29" s="629"/>
      <c r="M29" s="603"/>
      <c r="N29" s="600">
        <f>1+N28</f>
        <v>26</v>
      </c>
      <c r="O29" s="605">
        <v>488</v>
      </c>
      <c r="P29" s="605" t="s">
        <v>406</v>
      </c>
      <c r="Q29" s="602" t="s">
        <v>375</v>
      </c>
      <c r="R29" s="368"/>
    </row>
    <row r="30" ht="18" customHeight="1" spans="1:18">
      <c r="A30" s="594"/>
      <c r="B30" s="600">
        <f>1+B29</f>
        <v>27</v>
      </c>
      <c r="C30" s="617">
        <v>261</v>
      </c>
      <c r="D30" s="618" t="s">
        <v>407</v>
      </c>
      <c r="E30" s="619" t="s">
        <v>408</v>
      </c>
      <c r="F30" s="598"/>
      <c r="G30" s="603"/>
      <c r="H30" s="600">
        <f>1+H29</f>
        <v>67</v>
      </c>
      <c r="I30" s="606">
        <v>457</v>
      </c>
      <c r="J30" s="621" t="s">
        <v>409</v>
      </c>
      <c r="K30" s="608" t="s">
        <v>389</v>
      </c>
      <c r="L30" s="629"/>
      <c r="M30" s="603"/>
      <c r="N30" s="600">
        <f>1+N29</f>
        <v>27</v>
      </c>
      <c r="O30" s="614">
        <v>382</v>
      </c>
      <c r="P30" s="614" t="s">
        <v>410</v>
      </c>
      <c r="Q30" s="616" t="s">
        <v>386</v>
      </c>
      <c r="R30" s="368"/>
    </row>
    <row r="31" ht="18" customHeight="1" spans="1:18">
      <c r="A31" s="594"/>
      <c r="B31" s="600">
        <f>1+B30</f>
        <v>28</v>
      </c>
      <c r="C31" s="601">
        <v>273</v>
      </c>
      <c r="D31" s="605" t="s">
        <v>411</v>
      </c>
      <c r="E31" s="602" t="s">
        <v>408</v>
      </c>
      <c r="F31" s="598"/>
      <c r="G31" s="603"/>
      <c r="H31" s="600">
        <f>1+H30</f>
        <v>68</v>
      </c>
      <c r="I31" s="605">
        <v>482</v>
      </c>
      <c r="J31" s="605" t="s">
        <v>412</v>
      </c>
      <c r="K31" s="602" t="s">
        <v>389</v>
      </c>
      <c r="L31" s="629"/>
      <c r="M31" s="599"/>
      <c r="N31" s="600">
        <f>1+N30</f>
        <v>28</v>
      </c>
      <c r="O31" s="605">
        <v>525</v>
      </c>
      <c r="P31" s="605" t="s">
        <v>413</v>
      </c>
      <c r="Q31" s="602" t="s">
        <v>414</v>
      </c>
      <c r="R31" s="368"/>
    </row>
    <row r="32" ht="18" customHeight="1" spans="1:18">
      <c r="A32" s="594"/>
      <c r="B32" s="600">
        <f>1+B31</f>
        <v>29</v>
      </c>
      <c r="C32" s="614">
        <v>549</v>
      </c>
      <c r="D32" s="614" t="s">
        <v>415</v>
      </c>
      <c r="E32" s="616" t="s">
        <v>416</v>
      </c>
      <c r="F32" s="598"/>
      <c r="G32" s="603"/>
      <c r="H32" s="600">
        <f>1+H31</f>
        <v>69</v>
      </c>
      <c r="I32" s="601">
        <v>416</v>
      </c>
      <c r="J32" s="601" t="s">
        <v>417</v>
      </c>
      <c r="K32" s="615" t="s">
        <v>389</v>
      </c>
      <c r="L32" s="629"/>
      <c r="M32" s="599"/>
      <c r="N32" s="600">
        <f>1+N31</f>
        <v>29</v>
      </c>
      <c r="O32" s="605">
        <v>251</v>
      </c>
      <c r="P32" s="605" t="s">
        <v>418</v>
      </c>
      <c r="Q32" s="602" t="s">
        <v>389</v>
      </c>
      <c r="R32" s="368"/>
    </row>
    <row r="33" ht="18" customHeight="1" spans="1:18">
      <c r="A33" s="594"/>
      <c r="B33" s="600">
        <f>1+B32</f>
        <v>30</v>
      </c>
      <c r="C33" s="605">
        <v>474</v>
      </c>
      <c r="D33" s="605" t="s">
        <v>419</v>
      </c>
      <c r="E33" s="602" t="s">
        <v>416</v>
      </c>
      <c r="F33" s="598"/>
      <c r="G33" s="603"/>
      <c r="H33" s="600">
        <f>1+H32</f>
        <v>70</v>
      </c>
      <c r="I33" s="601">
        <v>200</v>
      </c>
      <c r="J33" s="601" t="s">
        <v>235</v>
      </c>
      <c r="K33" s="602" t="s">
        <v>396</v>
      </c>
      <c r="L33" s="629"/>
      <c r="M33" s="599"/>
      <c r="N33" s="600">
        <f>1+N32</f>
        <v>30</v>
      </c>
      <c r="O33" s="614">
        <v>417</v>
      </c>
      <c r="P33" s="614" t="s">
        <v>420</v>
      </c>
      <c r="Q33" s="616" t="s">
        <v>389</v>
      </c>
      <c r="R33" s="368"/>
    </row>
    <row r="34" ht="18" customHeight="1" spans="1:18">
      <c r="A34" s="594"/>
      <c r="B34" s="600">
        <f>1+B33</f>
        <v>31</v>
      </c>
      <c r="C34" s="614">
        <v>429</v>
      </c>
      <c r="D34" s="614" t="s">
        <v>421</v>
      </c>
      <c r="E34" s="616" t="s">
        <v>416</v>
      </c>
      <c r="F34" s="598"/>
      <c r="G34" s="603"/>
      <c r="H34" s="600">
        <f>1+H33</f>
        <v>71</v>
      </c>
      <c r="I34" s="614">
        <v>294</v>
      </c>
      <c r="J34" s="614" t="s">
        <v>422</v>
      </c>
      <c r="K34" s="613" t="s">
        <v>423</v>
      </c>
      <c r="L34" s="629"/>
      <c r="M34" s="599"/>
      <c r="N34" s="600">
        <f>1+N33</f>
        <v>31</v>
      </c>
      <c r="O34" s="614">
        <v>415</v>
      </c>
      <c r="P34" s="614" t="s">
        <v>424</v>
      </c>
      <c r="Q34" s="616" t="s">
        <v>389</v>
      </c>
      <c r="R34" s="368"/>
    </row>
    <row r="35" ht="18" customHeight="1" spans="1:18">
      <c r="A35" s="594"/>
      <c r="B35" s="600">
        <f>1+B34</f>
        <v>32</v>
      </c>
      <c r="C35" s="605">
        <v>164</v>
      </c>
      <c r="D35" s="605" t="s">
        <v>425</v>
      </c>
      <c r="E35" s="602" t="s">
        <v>426</v>
      </c>
      <c r="F35" s="598"/>
      <c r="G35" s="603"/>
      <c r="H35" s="600">
        <f>1+H34</f>
        <v>72</v>
      </c>
      <c r="I35" s="605">
        <v>498</v>
      </c>
      <c r="J35" s="605" t="s">
        <v>427</v>
      </c>
      <c r="K35" s="602" t="s">
        <v>428</v>
      </c>
      <c r="L35" s="629"/>
      <c r="M35" s="599"/>
      <c r="N35" s="600">
        <f>1+N34</f>
        <v>32</v>
      </c>
      <c r="O35" s="605">
        <v>242</v>
      </c>
      <c r="P35" s="605" t="s">
        <v>429</v>
      </c>
      <c r="Q35" s="602" t="s">
        <v>396</v>
      </c>
      <c r="R35" s="368"/>
    </row>
    <row r="36" ht="18" customHeight="1" spans="1:18">
      <c r="A36" s="594"/>
      <c r="B36" s="600">
        <f>1+B35</f>
        <v>33</v>
      </c>
      <c r="C36" s="606">
        <v>576</v>
      </c>
      <c r="D36" s="607" t="s">
        <v>430</v>
      </c>
      <c r="E36" s="608" t="s">
        <v>431</v>
      </c>
      <c r="F36" s="598"/>
      <c r="G36" s="603"/>
      <c r="H36" s="600">
        <f>1+H35</f>
        <v>73</v>
      </c>
      <c r="I36" s="601">
        <v>206</v>
      </c>
      <c r="J36" s="605" t="s">
        <v>432</v>
      </c>
      <c r="K36" s="602" t="s">
        <v>428</v>
      </c>
      <c r="L36" s="629"/>
      <c r="M36" s="599"/>
      <c r="N36" s="600">
        <f>1+N35</f>
        <v>33</v>
      </c>
      <c r="O36" s="611">
        <v>332</v>
      </c>
      <c r="P36" s="612" t="s">
        <v>433</v>
      </c>
      <c r="Q36" s="613" t="s">
        <v>396</v>
      </c>
      <c r="R36" s="368"/>
    </row>
    <row r="37" ht="18" customHeight="1" spans="1:18">
      <c r="A37" s="594"/>
      <c r="B37" s="600">
        <f>1+B36</f>
        <v>34</v>
      </c>
      <c r="C37" s="614">
        <v>413</v>
      </c>
      <c r="D37" s="614" t="s">
        <v>434</v>
      </c>
      <c r="E37" s="616" t="s">
        <v>431</v>
      </c>
      <c r="F37" s="598"/>
      <c r="G37" s="603"/>
      <c r="H37" s="600">
        <f>1+H36</f>
        <v>74</v>
      </c>
      <c r="I37" s="614">
        <v>381</v>
      </c>
      <c r="J37" s="614" t="s">
        <v>435</v>
      </c>
      <c r="K37" s="616" t="s">
        <v>436</v>
      </c>
      <c r="L37" s="629"/>
      <c r="M37" s="599"/>
      <c r="N37" s="600">
        <f>1+N36</f>
        <v>34</v>
      </c>
      <c r="O37" s="605">
        <v>368</v>
      </c>
      <c r="P37" s="605" t="s">
        <v>237</v>
      </c>
      <c r="Q37" s="602" t="s">
        <v>437</v>
      </c>
      <c r="R37" s="368"/>
    </row>
    <row r="38" ht="18" customHeight="1" spans="1:18">
      <c r="A38" s="594"/>
      <c r="B38" s="600">
        <f>1+B37</f>
        <v>35</v>
      </c>
      <c r="C38" s="605">
        <v>540</v>
      </c>
      <c r="D38" s="605" t="s">
        <v>438</v>
      </c>
      <c r="E38" s="602" t="s">
        <v>439</v>
      </c>
      <c r="F38" s="598"/>
      <c r="G38" s="603"/>
      <c r="H38" s="600">
        <f>1+H37</f>
        <v>75</v>
      </c>
      <c r="I38" s="622">
        <v>144</v>
      </c>
      <c r="J38" s="622" t="s">
        <v>440</v>
      </c>
      <c r="K38" s="637" t="s">
        <v>416</v>
      </c>
      <c r="L38" s="629"/>
      <c r="M38" s="599"/>
      <c r="N38" s="600">
        <f>1+N37</f>
        <v>35</v>
      </c>
      <c r="O38" s="611">
        <v>300</v>
      </c>
      <c r="P38" s="614" t="s">
        <v>145</v>
      </c>
      <c r="Q38" s="613" t="s">
        <v>401</v>
      </c>
      <c r="R38" s="368"/>
    </row>
    <row r="39" ht="18" customHeight="1" spans="1:18">
      <c r="A39" s="594"/>
      <c r="B39" s="600">
        <f>1+B38</f>
        <v>36</v>
      </c>
      <c r="C39" s="605">
        <v>590</v>
      </c>
      <c r="D39" s="605" t="s">
        <v>155</v>
      </c>
      <c r="E39" s="602" t="s">
        <v>439</v>
      </c>
      <c r="F39" s="598"/>
      <c r="G39" s="603"/>
      <c r="H39" s="600">
        <f>1+H38</f>
        <v>76</v>
      </c>
      <c r="I39" s="614">
        <v>401</v>
      </c>
      <c r="J39" s="614" t="s">
        <v>441</v>
      </c>
      <c r="K39" s="616" t="s">
        <v>416</v>
      </c>
      <c r="L39" s="629"/>
      <c r="M39" s="599"/>
      <c r="N39" s="600">
        <f>1+N38</f>
        <v>36</v>
      </c>
      <c r="O39" s="614">
        <v>411</v>
      </c>
      <c r="P39" s="614" t="s">
        <v>442</v>
      </c>
      <c r="Q39" s="616" t="s">
        <v>401</v>
      </c>
      <c r="R39" s="368"/>
    </row>
    <row r="40" ht="18" customHeight="1" spans="1:18">
      <c r="A40" s="594"/>
      <c r="B40" s="600">
        <f>1+B39</f>
        <v>37</v>
      </c>
      <c r="C40" s="617">
        <v>197</v>
      </c>
      <c r="D40" s="618" t="s">
        <v>443</v>
      </c>
      <c r="E40" s="619" t="s">
        <v>439</v>
      </c>
      <c r="F40" s="598"/>
      <c r="G40" s="603"/>
      <c r="H40" s="600">
        <f>1+H39</f>
        <v>77</v>
      </c>
      <c r="I40" s="611">
        <v>321</v>
      </c>
      <c r="J40" s="612" t="s">
        <v>444</v>
      </c>
      <c r="K40" s="613" t="s">
        <v>439</v>
      </c>
      <c r="L40" s="629"/>
      <c r="M40" s="599"/>
      <c r="N40" s="600">
        <f>1+N39</f>
        <v>37</v>
      </c>
      <c r="O40" s="611">
        <v>301</v>
      </c>
      <c r="P40" s="612" t="s">
        <v>445</v>
      </c>
      <c r="Q40" s="613" t="s">
        <v>401</v>
      </c>
      <c r="R40" s="368"/>
    </row>
    <row r="41" ht="18" customHeight="1" spans="1:18">
      <c r="A41" s="594"/>
      <c r="B41" s="600">
        <f>1+B40</f>
        <v>38</v>
      </c>
      <c r="C41" s="611">
        <v>317</v>
      </c>
      <c r="D41" s="614" t="s">
        <v>446</v>
      </c>
      <c r="E41" s="613" t="s">
        <v>439</v>
      </c>
      <c r="F41" s="598"/>
      <c r="G41" s="603"/>
      <c r="H41" s="600">
        <f>1+H40</f>
        <v>78</v>
      </c>
      <c r="I41" s="605">
        <v>324</v>
      </c>
      <c r="J41" s="605" t="s">
        <v>447</v>
      </c>
      <c r="K41" s="602" t="s">
        <v>448</v>
      </c>
      <c r="L41" s="629"/>
      <c r="M41" s="599"/>
      <c r="N41" s="600">
        <f>1+N40</f>
        <v>38</v>
      </c>
      <c r="O41" s="644">
        <v>67</v>
      </c>
      <c r="P41" s="605" t="s">
        <v>103</v>
      </c>
      <c r="Q41" s="602" t="s">
        <v>423</v>
      </c>
      <c r="R41" s="368"/>
    </row>
    <row r="42" ht="18" customHeight="1" spans="1:18">
      <c r="A42" s="594"/>
      <c r="B42" s="600">
        <f>1+B41</f>
        <v>39</v>
      </c>
      <c r="C42" s="614">
        <v>545</v>
      </c>
      <c r="D42" s="614" t="s">
        <v>449</v>
      </c>
      <c r="E42" s="616" t="s">
        <v>450</v>
      </c>
      <c r="F42" s="598"/>
      <c r="G42" s="603"/>
      <c r="H42" s="600"/>
      <c r="I42" s="611"/>
      <c r="J42" s="612"/>
      <c r="K42" s="613"/>
      <c r="L42" s="629"/>
      <c r="M42" s="599"/>
      <c r="N42" s="600">
        <f>1+N41</f>
        <v>39</v>
      </c>
      <c r="O42" s="605">
        <v>246</v>
      </c>
      <c r="P42" s="605" t="s">
        <v>451</v>
      </c>
      <c r="Q42" s="602" t="s">
        <v>423</v>
      </c>
      <c r="R42" s="368"/>
    </row>
    <row r="43" ht="18" customHeight="1" spans="1:18">
      <c r="A43" s="594"/>
      <c r="B43" s="623">
        <f>1+B42</f>
        <v>40</v>
      </c>
      <c r="C43" s="784">
        <v>259</v>
      </c>
      <c r="D43" s="785" t="s">
        <v>452</v>
      </c>
      <c r="E43" s="786" t="s">
        <v>448</v>
      </c>
      <c r="F43" s="603"/>
      <c r="G43" s="603"/>
      <c r="H43" s="623"/>
      <c r="I43" s="647"/>
      <c r="J43" s="647"/>
      <c r="K43" s="648"/>
      <c r="L43" s="629"/>
      <c r="M43" s="599"/>
      <c r="N43" s="600">
        <f>1+N42</f>
        <v>40</v>
      </c>
      <c r="O43" s="614">
        <v>534</v>
      </c>
      <c r="P43" s="614" t="s">
        <v>453</v>
      </c>
      <c r="Q43" s="616" t="s">
        <v>428</v>
      </c>
      <c r="R43" s="368"/>
    </row>
    <row r="44" ht="18" customHeight="1" spans="1:18">
      <c r="A44" s="594"/>
      <c r="B44" s="649"/>
      <c r="C44" s="649"/>
      <c r="D44" s="649"/>
      <c r="E44" s="649"/>
      <c r="F44" s="603"/>
      <c r="G44" s="603"/>
      <c r="H44" s="598"/>
      <c r="I44" s="598"/>
      <c r="J44" s="598"/>
      <c r="K44" s="598"/>
      <c r="L44" s="629"/>
      <c r="M44" s="599"/>
      <c r="N44" s="600">
        <f>1+N43</f>
        <v>41</v>
      </c>
      <c r="O44" s="605">
        <v>210</v>
      </c>
      <c r="P44" s="605" t="s">
        <v>454</v>
      </c>
      <c r="Q44" s="602" t="s">
        <v>428</v>
      </c>
      <c r="R44" s="368"/>
    </row>
    <row r="45" ht="18" customHeight="1" spans="1:18">
      <c r="A45" s="594"/>
      <c r="B45" s="649"/>
      <c r="C45" s="649"/>
      <c r="D45" s="649"/>
      <c r="E45" s="649"/>
      <c r="F45" s="603"/>
      <c r="G45" s="626"/>
      <c r="H45" s="626"/>
      <c r="I45" s="626"/>
      <c r="J45" s="626"/>
      <c r="K45" s="629"/>
      <c r="L45" s="599"/>
      <c r="M45" s="649"/>
      <c r="N45" s="600">
        <f>1+N44</f>
        <v>42</v>
      </c>
      <c r="O45" s="605">
        <v>97</v>
      </c>
      <c r="P45" s="605" t="s">
        <v>455</v>
      </c>
      <c r="Q45" s="602" t="s">
        <v>416</v>
      </c>
      <c r="R45" s="368"/>
    </row>
    <row r="46" ht="18" customHeight="1" spans="1:18">
      <c r="A46" s="594"/>
      <c r="B46" s="649"/>
      <c r="F46" s="603"/>
      <c r="G46" s="626"/>
      <c r="H46" s="626"/>
      <c r="I46" s="626"/>
      <c r="J46" s="626"/>
      <c r="K46" s="629"/>
      <c r="L46" s="599"/>
      <c r="M46" s="649"/>
      <c r="N46" s="600">
        <f>1+N45</f>
        <v>43</v>
      </c>
      <c r="O46" s="605">
        <v>45</v>
      </c>
      <c r="P46" s="605" t="s">
        <v>184</v>
      </c>
      <c r="Q46" s="602" t="s">
        <v>416</v>
      </c>
      <c r="R46" s="368"/>
    </row>
    <row r="47" ht="18" customHeight="1" spans="1:18">
      <c r="A47" s="594"/>
      <c r="B47" s="649"/>
      <c r="C47" s="649"/>
      <c r="D47" s="649"/>
      <c r="E47" s="649"/>
      <c r="F47" s="603"/>
      <c r="H47" s="629"/>
      <c r="I47" s="650"/>
      <c r="J47" s="649"/>
      <c r="K47" s="603"/>
      <c r="L47" s="599"/>
      <c r="M47" s="598"/>
      <c r="N47" s="600">
        <f>1+N46</f>
        <v>44</v>
      </c>
      <c r="O47" s="611">
        <v>295</v>
      </c>
      <c r="P47" s="614" t="s">
        <v>19</v>
      </c>
      <c r="Q47" s="613" t="s">
        <v>416</v>
      </c>
      <c r="R47" s="368"/>
    </row>
    <row r="48" ht="18" customHeight="1" spans="1:18">
      <c r="A48" s="594"/>
      <c r="B48" s="649"/>
      <c r="F48" s="603"/>
      <c r="G48" s="598"/>
      <c r="H48" s="629"/>
      <c r="I48" s="650"/>
      <c r="J48" s="603"/>
      <c r="K48" s="629"/>
      <c r="L48" s="599"/>
      <c r="M48" s="598"/>
      <c r="N48" s="600">
        <f>1+N47</f>
        <v>45</v>
      </c>
      <c r="O48" s="605">
        <v>163</v>
      </c>
      <c r="P48" s="605" t="s">
        <v>456</v>
      </c>
      <c r="Q48" s="602" t="s">
        <v>431</v>
      </c>
      <c r="R48" s="368"/>
    </row>
    <row r="49" ht="18" customHeight="1" spans="1:18">
      <c r="A49" s="594"/>
      <c r="B49" s="649"/>
      <c r="C49" s="649"/>
      <c r="D49" s="649"/>
      <c r="E49" s="649"/>
      <c r="F49" s="598"/>
      <c r="G49" s="603"/>
      <c r="H49" s="598"/>
      <c r="I49" s="629"/>
      <c r="J49" s="650"/>
      <c r="K49" s="603"/>
      <c r="L49" s="629"/>
      <c r="M49" s="599"/>
      <c r="N49" s="600">
        <f>1+N48</f>
        <v>46</v>
      </c>
      <c r="O49" s="611">
        <v>308</v>
      </c>
      <c r="P49" s="612" t="s">
        <v>457</v>
      </c>
      <c r="Q49" s="613" t="s">
        <v>439</v>
      </c>
      <c r="R49" s="368"/>
    </row>
    <row r="50" ht="18" customHeight="1" spans="1:18">
      <c r="A50" s="594"/>
      <c r="B50" s="649"/>
      <c r="C50" s="649"/>
      <c r="D50" s="649"/>
      <c r="E50" s="649"/>
      <c r="F50" s="598"/>
      <c r="G50" s="603"/>
      <c r="H50" s="598"/>
      <c r="I50" s="629"/>
      <c r="J50" s="650"/>
      <c r="K50" s="603"/>
      <c r="L50" s="603"/>
      <c r="M50" s="599"/>
      <c r="N50" s="600">
        <f>1+N49</f>
        <v>47</v>
      </c>
      <c r="O50" s="618">
        <v>189</v>
      </c>
      <c r="P50" s="618" t="s">
        <v>97</v>
      </c>
      <c r="Q50" s="619" t="s">
        <v>439</v>
      </c>
      <c r="R50" s="368"/>
    </row>
    <row r="51" ht="18" customHeight="1" spans="1:18">
      <c r="A51" s="410"/>
      <c r="B51" s="649"/>
      <c r="C51" s="649"/>
      <c r="D51" s="649"/>
      <c r="E51" s="649"/>
      <c r="F51" s="598"/>
      <c r="G51" s="603"/>
      <c r="H51" s="598"/>
      <c r="I51" s="629"/>
      <c r="J51" s="650"/>
      <c r="K51" s="603"/>
      <c r="L51" s="599"/>
      <c r="M51" s="599"/>
      <c r="N51" s="600">
        <f>1+N50</f>
        <v>48</v>
      </c>
      <c r="O51" s="605">
        <v>541</v>
      </c>
      <c r="P51" s="605" t="s">
        <v>458</v>
      </c>
      <c r="Q51" s="602" t="s">
        <v>439</v>
      </c>
      <c r="R51" s="526"/>
    </row>
    <row r="52" ht="18" customHeight="1" spans="1:18">
      <c r="A52" s="410"/>
      <c r="B52" s="787"/>
      <c r="C52" s="787"/>
      <c r="D52" s="787"/>
      <c r="E52" s="787"/>
      <c r="F52" s="630"/>
      <c r="G52" s="631"/>
      <c r="H52" s="630"/>
      <c r="I52" s="630"/>
      <c r="J52" s="630"/>
      <c r="K52" s="630"/>
      <c r="L52" s="651"/>
      <c r="M52" s="630"/>
      <c r="N52" s="600">
        <f>1+N51</f>
        <v>49</v>
      </c>
      <c r="O52" s="611">
        <v>284</v>
      </c>
      <c r="P52" s="614" t="s">
        <v>208</v>
      </c>
      <c r="Q52" s="613" t="s">
        <v>439</v>
      </c>
      <c r="R52" s="526"/>
    </row>
    <row r="53" ht="18" customHeight="1" spans="1:18">
      <c r="A53" s="410"/>
      <c r="F53" s="632"/>
      <c r="G53" s="410"/>
      <c r="H53" s="368"/>
      <c r="I53" s="572"/>
      <c r="J53" s="572"/>
      <c r="K53" s="632"/>
      <c r="L53" s="652"/>
      <c r="M53" s="526"/>
      <c r="N53" s="600">
        <f>1+N52</f>
        <v>50</v>
      </c>
      <c r="O53" s="605">
        <v>170</v>
      </c>
      <c r="P53" s="605" t="s">
        <v>459</v>
      </c>
      <c r="Q53" s="602" t="s">
        <v>439</v>
      </c>
      <c r="R53" s="526"/>
    </row>
    <row r="54" ht="18" customHeight="1" spans="1:18">
      <c r="A54" s="410"/>
      <c r="F54" s="632"/>
      <c r="G54" s="410"/>
      <c r="H54" s="368"/>
      <c r="I54" s="572"/>
      <c r="J54" s="572"/>
      <c r="K54" s="632"/>
      <c r="L54" s="652"/>
      <c r="M54" s="410"/>
      <c r="N54" s="600">
        <f>1+N53</f>
        <v>51</v>
      </c>
      <c r="O54" s="614">
        <v>374</v>
      </c>
      <c r="P54" s="614" t="s">
        <v>460</v>
      </c>
      <c r="Q54" s="616" t="s">
        <v>450</v>
      </c>
      <c r="R54" s="526"/>
    </row>
    <row r="55" ht="18" customHeight="1" spans="6:17">
      <c r="F55" s="632"/>
      <c r="G55" s="410"/>
      <c r="H55" s="368"/>
      <c r="I55" s="572"/>
      <c r="J55" s="653"/>
      <c r="K55" s="632"/>
      <c r="L55" s="652"/>
      <c r="M55" s="410"/>
      <c r="N55" s="623">
        <f>1+N54</f>
        <v>52</v>
      </c>
      <c r="O55" s="789">
        <v>510</v>
      </c>
      <c r="P55" s="789" t="s">
        <v>461</v>
      </c>
      <c r="Q55" s="793" t="s">
        <v>448</v>
      </c>
    </row>
    <row r="56" spans="8:12">
      <c r="H56" s="485"/>
      <c r="I56" s="485"/>
      <c r="J56" s="485"/>
      <c r="K56" s="649"/>
      <c r="L56" s="649"/>
    </row>
  </sheetData>
  <sortState caseSensitive="0" columnSort="0" ref="C4:E43">
    <sortCondition descending="0" ref="E4:E43"/>
  </sortState>
  <conditionalFormatting sqref="L49 V6 P52 E51 K51:L51 Q50:Q54 K53:L55 L52 G44:G50 F44:F54">
    <cfRule type="expression" dxfId="95" priority="1" stopIfTrue="1">
      <formula>#REF!&gt;1</formula>
    </cfRule>
  </conditionalFormatting>
  <conditionalFormatting sqref="K45:K50">
    <cfRule type="expression" dxfId="96" priority="2" stopIfTrue="1">
      <formula>#REF!&gt;1</formula>
    </cfRule>
  </conditionalFormatting>
  <conditionalFormatting sqref="K52">
    <cfRule type="expression" dxfId="97" priority="3" stopIfTrue="1">
      <formula>#REF!&gt;1</formula>
    </cfRule>
  </conditionalFormatting>
  <conditionalFormatting sqref="M4:M6 M8:M30 F4:F6 F16:F22 F8:F14 L15 L7 G4:G43 F24:F43">
    <cfRule type="expression" dxfId="98" priority="4" stopIfTrue="1">
      <formula>#REF!&gt;1</formula>
    </cfRule>
  </conditionalFormatting>
  <conditionalFormatting sqref="Q40:Q41">
    <cfRule type="expression" dxfId="99" priority="5" stopIfTrue="1">
      <formula>#REF!&gt;1</formula>
    </cfRule>
  </conditionalFormatting>
  <conditionalFormatting sqref="K40:K41">
    <cfRule type="expression" dxfId="100" priority="6" stopIfTrue="1">
      <formula>#REF!&gt;1</formula>
    </cfRule>
  </conditionalFormatting>
  <conditionalFormatting sqref="Q38:Q39">
    <cfRule type="expression" dxfId="101" priority="7" stopIfTrue="1">
      <formula>#REF!&gt;1</formula>
    </cfRule>
  </conditionalFormatting>
  <conditionalFormatting sqref="K42:K43">
    <cfRule type="expression" dxfId="102" priority="8" stopIfTrue="1">
      <formula>#REF!&gt;1</formula>
    </cfRule>
  </conditionalFormatting>
  <conditionalFormatting sqref="Q42:Q43">
    <cfRule type="expression" dxfId="103" priority="9" stopIfTrue="1">
      <formula>#REF!&gt;1</formula>
    </cfRule>
  </conditionalFormatting>
  <conditionalFormatting sqref="Q4">
    <cfRule type="expression" dxfId="104" priority="10" stopIfTrue="1">
      <formula>#REF!&gt;1</formula>
    </cfRule>
  </conditionalFormatting>
  <conditionalFormatting sqref="Q5:Q35">
    <cfRule type="expression" dxfId="105" priority="11" stopIfTrue="1">
      <formula>#REF!&gt;1</formula>
    </cfRule>
  </conditionalFormatting>
  <conditionalFormatting sqref="Q36:Q37">
    <cfRule type="expression" dxfId="106" priority="12" stopIfTrue="1">
      <formula>#REF!&gt;1</formula>
    </cfRule>
  </conditionalFormatting>
  <conditionalFormatting sqref="K4">
    <cfRule type="expression" dxfId="107" priority="13" stopIfTrue="1">
      <formula>#REF!&gt;1</formula>
    </cfRule>
  </conditionalFormatting>
  <conditionalFormatting sqref="K5:K39">
    <cfRule type="expression" dxfId="108" priority="14" stopIfTrue="1">
      <formula>#REF!&gt;1</formula>
    </cfRule>
  </conditionalFormatting>
  <conditionalFormatting sqref="E5:E41">
    <cfRule type="expression" dxfId="109" priority="15" stopIfTrue="1">
      <formula>#REF!&gt;1</formula>
    </cfRule>
  </conditionalFormatting>
  <conditionalFormatting sqref="E42:E43">
    <cfRule type="expression" dxfId="110" priority="16" stopIfTrue="1">
      <formula>#REF!&gt;1</formula>
    </cfRule>
  </conditionalFormatting>
  <conditionalFormatting sqref="G4:G44 F16:F48">
    <cfRule type="expression" dxfId="111" priority="17" stopIfTrue="1">
      <formula>#REF!&gt;1</formula>
    </cfRule>
  </conditionalFormatting>
  <conditionalFormatting sqref="M4:M6 M8:M30 L50 F4:F6 F8:F14 L15 L7 K52:L52 K54:L55 L53 F49:F55 G49:G51">
    <cfRule type="expression" dxfId="112" priority="18" stopIfTrue="1">
      <formula>#REF!&gt;1</formula>
    </cfRule>
  </conditionalFormatting>
  <conditionalFormatting sqref="J48 K47 K49:K51">
    <cfRule type="expression" dxfId="113" priority="19" stopIfTrue="1">
      <formula>#REF!&gt;1</formula>
    </cfRule>
    <cfRule type="expression" dxfId="114" priority="20" stopIfTrue="1">
      <formula>#REF!&gt;1</formula>
    </cfRule>
  </conditionalFormatting>
  <conditionalFormatting sqref="D7">
    <cfRule type="expression" dxfId="115" priority="21" stopIfTrue="1">
      <formula>#REF!&gt;1</formula>
    </cfRule>
  </conditionalFormatting>
  <conditionalFormatting sqref="C7">
    <cfRule type="expression" dxfId="116" priority="22" stopIfTrue="1">
      <formula>#REF!&gt;1</formula>
    </cfRule>
  </conditionalFormatting>
  <conditionalFormatting sqref="D12">
    <cfRule type="expression" dxfId="117" priority="23" stopIfTrue="1">
      <formula>#REF!&gt;1</formula>
    </cfRule>
  </conditionalFormatting>
  <conditionalFormatting sqref="J18">
    <cfRule type="expression" dxfId="118" priority="24" stopIfTrue="1">
      <formula>#REF!&gt;1</formula>
    </cfRule>
  </conditionalFormatting>
  <conditionalFormatting sqref="P40">
    <cfRule type="expression" dxfId="119" priority="25" stopIfTrue="1">
      <formula>#REF!&gt;1</formula>
    </cfRule>
  </conditionalFormatting>
  <conditionalFormatting sqref="P41">
    <cfRule type="expression" dxfId="120" priority="26" stopIfTrue="1">
      <formula>#REF!&gt;1</formula>
    </cfRule>
  </conditionalFormatting>
  <conditionalFormatting sqref="J17">
    <cfRule type="expression" dxfId="121" priority="27" stopIfTrue="1">
      <formula>#REF!&gt;1</formula>
    </cfRule>
  </conditionalFormatting>
  <dataValidations count="1">
    <dataValidation allowBlank="1" showInputMessage="1" showErrorMessage="1" sqref="T6:U6 C12 D12 I19 I21 I25 R26 O40 K48 L49 K45:K46 L4:L6 L8:L14 L16:L44 L52:L55 H47:I48 I43:J44 I49:J55"/>
  </dataValidations>
  <pageMargins left="0.25" right="0.25" top="0.75" bottom="0.75" header="0.3" footer="0.3"/>
  <pageSetup paperSize="9" scale="82" fitToWidth="0" orientation="portrait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Q94"/>
  <sheetViews>
    <sheetView zoomScale="70" zoomScaleNormal="70" topLeftCell="A15" workbookViewId="0">
      <selection activeCell="S48" sqref="S48"/>
    </sheetView>
  </sheetViews>
  <sheetFormatPr defaultColWidth="9" defaultRowHeight="13.5"/>
  <cols>
    <col min="1" max="1" width="3" customWidth="1"/>
    <col min="2" max="2" width="4" customWidth="1"/>
    <col min="3" max="3" width="5" customWidth="1"/>
    <col min="4" max="4" width="13" customWidth="1"/>
    <col min="5" max="5" width="5" customWidth="1"/>
    <col min="6" max="7" width="3" customWidth="1"/>
    <col min="8" max="9" width="5" customWidth="1"/>
    <col min="10" max="10" width="13" customWidth="1"/>
    <col min="11" max="11" width="5" customWidth="1"/>
    <col min="12" max="12" width="4" customWidth="1"/>
    <col min="13" max="13" width="3" customWidth="1"/>
    <col min="14" max="14" width="4" customWidth="1"/>
    <col min="15" max="15" width="5" customWidth="1"/>
    <col min="16" max="16" width="13" customWidth="1"/>
    <col min="17" max="18" width="5" customWidth="1"/>
  </cols>
  <sheetData>
    <row r="1" ht="18.75" customHeight="1" spans="1:18">
      <c r="A1" t="s">
        <v>462</v>
      </c>
      <c r="B1" s="592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ht="32.25" customHeight="1" spans="1:18">
      <c r="A2" s="485"/>
      <c r="B2" s="592"/>
      <c r="C2" s="485"/>
      <c r="D2" s="593" t="s">
        <v>463</v>
      </c>
      <c r="E2" s="485"/>
      <c r="F2" s="485"/>
      <c r="G2" s="485"/>
      <c r="J2" s="528"/>
      <c r="K2" s="485"/>
      <c r="L2" s="485"/>
      <c r="M2" s="485"/>
      <c r="N2" s="485"/>
      <c r="O2" s="485"/>
      <c r="P2" s="633"/>
      <c r="Q2" s="485"/>
      <c r="R2" s="485"/>
    </row>
    <row r="3" ht="20.1" customHeight="1" spans="1:42">
      <c r="A3" s="594"/>
      <c r="B3" s="595"/>
      <c r="C3" s="596" t="s">
        <v>321</v>
      </c>
      <c r="D3" s="596" t="s">
        <v>322</v>
      </c>
      <c r="E3" s="597" t="s">
        <v>323</v>
      </c>
      <c r="F3" s="598"/>
      <c r="G3" s="599"/>
      <c r="H3" s="595"/>
      <c r="I3" s="596" t="s">
        <v>321</v>
      </c>
      <c r="J3" s="596" t="s">
        <v>322</v>
      </c>
      <c r="K3" s="597" t="s">
        <v>323</v>
      </c>
      <c r="L3" s="598"/>
      <c r="M3" s="599"/>
      <c r="N3" s="595"/>
      <c r="O3" s="596" t="s">
        <v>321</v>
      </c>
      <c r="P3" s="596" t="s">
        <v>322</v>
      </c>
      <c r="Q3" s="597" t="s">
        <v>323</v>
      </c>
      <c r="R3" s="368"/>
      <c r="T3" s="598" t="s">
        <v>464</v>
      </c>
      <c r="U3" s="656">
        <v>503</v>
      </c>
      <c r="V3" s="657" t="s">
        <v>465</v>
      </c>
      <c r="W3" s="657">
        <v>80</v>
      </c>
      <c r="X3" s="657"/>
      <c r="Y3" s="657"/>
      <c r="Z3" s="697"/>
      <c r="AA3" s="656">
        <v>528</v>
      </c>
      <c r="AB3" s="698" t="s">
        <v>466</v>
      </c>
      <c r="AC3" s="657">
        <v>68</v>
      </c>
      <c r="AD3" s="699"/>
      <c r="AE3" s="657"/>
      <c r="AF3" t="s">
        <v>467</v>
      </c>
      <c r="AG3" s="671">
        <v>457</v>
      </c>
      <c r="AH3" s="672" t="s">
        <v>409</v>
      </c>
      <c r="AI3" s="732">
        <v>72</v>
      </c>
      <c r="AJ3" s="733"/>
      <c r="AK3" s="734"/>
      <c r="AL3" s="607">
        <v>1</v>
      </c>
      <c r="AM3" s="735"/>
      <c r="AN3" s="736"/>
      <c r="AO3" s="776"/>
      <c r="AP3" s="776"/>
    </row>
    <row r="4" ht="20.1" customHeight="1" spans="1:42">
      <c r="A4" s="594" t="s">
        <v>468</v>
      </c>
      <c r="B4" s="600">
        <f>1+B3</f>
        <v>1</v>
      </c>
      <c r="C4" s="601">
        <v>113</v>
      </c>
      <c r="D4" s="601" t="s">
        <v>469</v>
      </c>
      <c r="E4" s="602">
        <v>61</v>
      </c>
      <c r="F4" s="598"/>
      <c r="G4" s="603"/>
      <c r="H4" s="604">
        <f>1+B43</f>
        <v>41</v>
      </c>
      <c r="I4" s="634">
        <v>159</v>
      </c>
      <c r="J4" s="634" t="s">
        <v>230</v>
      </c>
      <c r="K4" s="635">
        <v>73</v>
      </c>
      <c r="M4" s="603"/>
      <c r="N4" s="600">
        <v>1</v>
      </c>
      <c r="O4" s="611">
        <v>231</v>
      </c>
      <c r="P4" s="636" t="s">
        <v>470</v>
      </c>
      <c r="Q4" s="613">
        <v>53</v>
      </c>
      <c r="R4" s="368"/>
      <c r="T4" s="658">
        <v>43200</v>
      </c>
      <c r="U4" s="656">
        <v>540</v>
      </c>
      <c r="V4" s="657" t="s">
        <v>471</v>
      </c>
      <c r="W4" s="657">
        <v>67</v>
      </c>
      <c r="X4" s="657"/>
      <c r="Y4" s="657"/>
      <c r="Z4" s="697"/>
      <c r="AA4" s="656">
        <v>510</v>
      </c>
      <c r="AB4" s="698" t="s">
        <v>461</v>
      </c>
      <c r="AC4" s="657">
        <v>69</v>
      </c>
      <c r="AD4" s="700"/>
      <c r="AE4" s="657"/>
      <c r="AF4" s="669">
        <v>43200</v>
      </c>
      <c r="AG4" s="671">
        <v>437</v>
      </c>
      <c r="AH4" s="672" t="s">
        <v>472</v>
      </c>
      <c r="AI4" s="732">
        <v>69</v>
      </c>
      <c r="AJ4" s="733"/>
      <c r="AK4" s="734"/>
      <c r="AL4" s="607">
        <v>2</v>
      </c>
      <c r="AM4" s="735"/>
      <c r="AN4" s="736"/>
      <c r="AO4" s="776"/>
      <c r="AP4" s="776"/>
    </row>
    <row r="5" ht="20.1" customHeight="1" spans="1:42">
      <c r="A5" s="594"/>
      <c r="B5" s="600">
        <f>1+B4</f>
        <v>2</v>
      </c>
      <c r="C5" s="601">
        <v>313</v>
      </c>
      <c r="D5" s="605" t="s">
        <v>473</v>
      </c>
      <c r="E5" s="602">
        <v>62</v>
      </c>
      <c r="F5" s="598"/>
      <c r="G5" s="603"/>
      <c r="H5" s="600">
        <f t="shared" ref="H5:H24" si="0">1+H4</f>
        <v>42</v>
      </c>
      <c r="I5" s="622">
        <v>7</v>
      </c>
      <c r="J5" s="622" t="s">
        <v>474</v>
      </c>
      <c r="K5" s="637">
        <v>73</v>
      </c>
      <c r="M5" s="603"/>
      <c r="N5" s="600">
        <f t="shared" ref="N5:N55" si="1">1+N4</f>
        <v>2</v>
      </c>
      <c r="O5" s="617">
        <v>504</v>
      </c>
      <c r="P5" s="638" t="s">
        <v>475</v>
      </c>
      <c r="Q5" s="619">
        <v>54</v>
      </c>
      <c r="R5" s="368"/>
      <c r="T5" s="659"/>
      <c r="U5" s="656">
        <v>590</v>
      </c>
      <c r="V5" s="657" t="s">
        <v>155</v>
      </c>
      <c r="W5" s="657">
        <v>69</v>
      </c>
      <c r="X5" s="657"/>
      <c r="Y5" s="657"/>
      <c r="Z5" s="697"/>
      <c r="AA5" s="656">
        <v>538</v>
      </c>
      <c r="AB5" s="698" t="s">
        <v>476</v>
      </c>
      <c r="AC5" s="657">
        <v>60</v>
      </c>
      <c r="AD5" s="700"/>
      <c r="AE5" s="657"/>
      <c r="AG5" s="671">
        <v>578</v>
      </c>
      <c r="AH5" s="672" t="s">
        <v>477</v>
      </c>
      <c r="AI5" s="732">
        <v>68</v>
      </c>
      <c r="AJ5" s="733"/>
      <c r="AK5" s="734"/>
      <c r="AL5" s="607">
        <v>3</v>
      </c>
      <c r="AM5" s="735"/>
      <c r="AN5" s="737"/>
      <c r="AO5" s="777"/>
      <c r="AP5" s="776"/>
    </row>
    <row r="6" ht="20.1" customHeight="1" spans="1:42">
      <c r="A6" s="594" t="s">
        <v>478</v>
      </c>
      <c r="B6" s="600">
        <f t="shared" ref="B6:B43" si="2">1+B5</f>
        <v>3</v>
      </c>
      <c r="C6" s="606">
        <v>569</v>
      </c>
      <c r="D6" s="607" t="s">
        <v>24</v>
      </c>
      <c r="E6" s="608">
        <v>64</v>
      </c>
      <c r="F6" s="598"/>
      <c r="G6" s="603"/>
      <c r="H6" s="600">
        <f>1+H5</f>
        <v>43</v>
      </c>
      <c r="I6" s="601">
        <v>207</v>
      </c>
      <c r="J6" s="601" t="s">
        <v>479</v>
      </c>
      <c r="K6" s="615">
        <v>74</v>
      </c>
      <c r="M6" s="603"/>
      <c r="N6" s="600">
        <f>1+N5</f>
        <v>3</v>
      </c>
      <c r="O6" s="639">
        <v>292</v>
      </c>
      <c r="P6" s="640" t="s">
        <v>480</v>
      </c>
      <c r="Q6" s="660">
        <v>54</v>
      </c>
      <c r="R6" s="368"/>
      <c r="T6" s="659"/>
      <c r="U6" s="656">
        <v>569</v>
      </c>
      <c r="V6" s="657" t="s">
        <v>24</v>
      </c>
      <c r="W6" s="657">
        <v>64</v>
      </c>
      <c r="X6" s="657"/>
      <c r="Y6" s="657"/>
      <c r="Z6" s="697"/>
      <c r="AA6" s="656">
        <v>504</v>
      </c>
      <c r="AB6" s="701" t="s">
        <v>481</v>
      </c>
      <c r="AC6" s="657">
        <v>54</v>
      </c>
      <c r="AD6" s="700"/>
      <c r="AE6" s="657"/>
      <c r="AG6" s="671">
        <v>452</v>
      </c>
      <c r="AH6" s="672" t="s">
        <v>482</v>
      </c>
      <c r="AI6" s="732">
        <v>65</v>
      </c>
      <c r="AJ6" s="733"/>
      <c r="AK6" s="734"/>
      <c r="AL6" s="607">
        <v>4</v>
      </c>
      <c r="AM6" s="738"/>
      <c r="AN6" s="739"/>
      <c r="AO6" s="778"/>
      <c r="AP6" s="776"/>
    </row>
    <row r="7" ht="20.1" customHeight="1" spans="1:42">
      <c r="A7" s="594" t="s">
        <v>23</v>
      </c>
      <c r="B7" s="600">
        <f>1+B6</f>
        <v>4</v>
      </c>
      <c r="C7" s="609">
        <v>260</v>
      </c>
      <c r="D7" s="609" t="s">
        <v>72</v>
      </c>
      <c r="E7" s="610">
        <v>64</v>
      </c>
      <c r="F7" s="599"/>
      <c r="G7" s="603"/>
      <c r="H7" s="600">
        <f>1+H6</f>
        <v>44</v>
      </c>
      <c r="I7" s="605"/>
      <c r="J7" s="605" t="s">
        <v>483</v>
      </c>
      <c r="K7" s="602">
        <v>74</v>
      </c>
      <c r="M7" s="603"/>
      <c r="N7" s="600">
        <f>1+N6</f>
        <v>4</v>
      </c>
      <c r="O7" s="611">
        <v>345</v>
      </c>
      <c r="P7" s="636" t="s">
        <v>484</v>
      </c>
      <c r="Q7" s="613">
        <v>56</v>
      </c>
      <c r="R7" s="368"/>
      <c r="T7" s="659"/>
      <c r="U7" s="661"/>
      <c r="V7" s="662"/>
      <c r="W7" s="661"/>
      <c r="X7" s="21"/>
      <c r="Y7" s="21"/>
      <c r="Z7" s="21"/>
      <c r="AA7" s="21"/>
      <c r="AB7" s="21"/>
      <c r="AG7" s="735"/>
      <c r="AH7" s="740"/>
      <c r="AI7" s="732"/>
      <c r="AJ7" s="733"/>
      <c r="AK7" s="734"/>
      <c r="AL7" s="607">
        <v>5</v>
      </c>
      <c r="AM7" s="738"/>
      <c r="AN7" s="737"/>
      <c r="AO7" s="777"/>
      <c r="AP7" s="776"/>
    </row>
    <row r="8" ht="20.1" customHeight="1" spans="1:35">
      <c r="A8" s="594" t="s">
        <v>485</v>
      </c>
      <c r="B8" s="600">
        <f>1+B7</f>
        <v>5</v>
      </c>
      <c r="C8" s="611">
        <v>452</v>
      </c>
      <c r="D8" s="612" t="s">
        <v>482</v>
      </c>
      <c r="E8" s="613">
        <v>65</v>
      </c>
      <c r="F8" s="598"/>
      <c r="G8" s="603"/>
      <c r="H8" s="600">
        <f>1+H7</f>
        <v>45</v>
      </c>
      <c r="I8" s="605">
        <v>196</v>
      </c>
      <c r="J8" s="605" t="s">
        <v>258</v>
      </c>
      <c r="K8" s="602">
        <v>74</v>
      </c>
      <c r="M8" s="603"/>
      <c r="N8" s="600">
        <f>1+N7</f>
        <v>5</v>
      </c>
      <c r="O8" s="611">
        <v>262</v>
      </c>
      <c r="P8" s="636" t="s">
        <v>486</v>
      </c>
      <c r="Q8" s="613">
        <v>57</v>
      </c>
      <c r="R8" s="368"/>
      <c r="T8" s="663" t="s">
        <v>75</v>
      </c>
      <c r="U8" s="664">
        <v>102</v>
      </c>
      <c r="V8" s="664" t="s">
        <v>487</v>
      </c>
      <c r="W8" s="664">
        <v>70</v>
      </c>
      <c r="X8" s="664"/>
      <c r="Y8" s="697"/>
      <c r="Z8" s="656">
        <v>1</v>
      </c>
      <c r="AA8" s="656">
        <v>189</v>
      </c>
      <c r="AB8" s="698" t="s">
        <v>97</v>
      </c>
      <c r="AC8" s="657">
        <v>60</v>
      </c>
      <c r="AD8" s="657"/>
      <c r="AH8" s="485"/>
      <c r="AI8" s="741"/>
    </row>
    <row r="9" ht="20.1" customHeight="1" spans="1:43">
      <c r="A9" s="594" t="s">
        <v>488</v>
      </c>
      <c r="B9" s="600">
        <f>1+B8</f>
        <v>6</v>
      </c>
      <c r="C9" s="611">
        <v>419</v>
      </c>
      <c r="D9" s="614" t="s">
        <v>489</v>
      </c>
      <c r="E9" s="613">
        <v>65</v>
      </c>
      <c r="F9" s="598"/>
      <c r="G9" s="603"/>
      <c r="H9" s="600">
        <f>1+H8</f>
        <v>46</v>
      </c>
      <c r="I9" s="606">
        <v>289</v>
      </c>
      <c r="J9" s="621" t="s">
        <v>490</v>
      </c>
      <c r="K9" s="608">
        <v>75</v>
      </c>
      <c r="M9" s="603"/>
      <c r="N9" s="600">
        <f>1+N8</f>
        <v>6</v>
      </c>
      <c r="O9" s="614">
        <v>255</v>
      </c>
      <c r="P9" s="641" t="s">
        <v>491</v>
      </c>
      <c r="Q9" s="616">
        <v>57</v>
      </c>
      <c r="R9" s="368"/>
      <c r="T9" s="658">
        <v>43200</v>
      </c>
      <c r="U9" s="664">
        <v>150</v>
      </c>
      <c r="V9" s="664" t="s">
        <v>492</v>
      </c>
      <c r="W9" s="664">
        <v>75</v>
      </c>
      <c r="X9" s="664"/>
      <c r="Y9" s="697"/>
      <c r="Z9" s="656">
        <v>2</v>
      </c>
      <c r="AA9" s="656">
        <v>199</v>
      </c>
      <c r="AB9" s="698" t="s">
        <v>328</v>
      </c>
      <c r="AC9" s="657">
        <v>59</v>
      </c>
      <c r="AD9" s="657"/>
      <c r="AF9" t="s">
        <v>493</v>
      </c>
      <c r="AG9" s="712">
        <v>419</v>
      </c>
      <c r="AH9" s="614" t="s">
        <v>489</v>
      </c>
      <c r="AI9" s="742">
        <v>65</v>
      </c>
      <c r="AJ9" s="743"/>
      <c r="AK9" s="744"/>
      <c r="AL9" s="745"/>
      <c r="AM9" s="614">
        <v>411</v>
      </c>
      <c r="AN9" s="746" t="s">
        <v>494</v>
      </c>
      <c r="AO9" s="742">
        <v>68</v>
      </c>
      <c r="AP9" s="779"/>
      <c r="AQ9" s="779"/>
    </row>
    <row r="10" ht="20.1" customHeight="1" spans="1:43">
      <c r="A10" s="594" t="s">
        <v>495</v>
      </c>
      <c r="B10" s="600">
        <f>1+B9</f>
        <v>7</v>
      </c>
      <c r="C10" s="605">
        <v>261</v>
      </c>
      <c r="D10" s="605" t="s">
        <v>496</v>
      </c>
      <c r="E10" s="602">
        <v>65</v>
      </c>
      <c r="F10" s="598"/>
      <c r="G10" s="603"/>
      <c r="H10" s="600">
        <f>1+H9</f>
        <v>47</v>
      </c>
      <c r="I10" s="601">
        <v>184</v>
      </c>
      <c r="J10" s="605" t="s">
        <v>268</v>
      </c>
      <c r="K10" s="602">
        <v>75</v>
      </c>
      <c r="M10" s="603"/>
      <c r="N10" s="600">
        <f>1+N9</f>
        <v>7</v>
      </c>
      <c r="O10" s="614">
        <v>251</v>
      </c>
      <c r="P10" s="641" t="s">
        <v>64</v>
      </c>
      <c r="Q10" s="616">
        <v>58</v>
      </c>
      <c r="R10" s="368"/>
      <c r="T10" s="21"/>
      <c r="U10" s="664">
        <v>154</v>
      </c>
      <c r="V10" s="657" t="s">
        <v>215</v>
      </c>
      <c r="W10" s="657">
        <v>72</v>
      </c>
      <c r="X10" s="657"/>
      <c r="Y10" s="697"/>
      <c r="Z10" s="656">
        <v>3</v>
      </c>
      <c r="AA10" s="656">
        <v>231</v>
      </c>
      <c r="AB10" s="698" t="s">
        <v>470</v>
      </c>
      <c r="AC10" s="657">
        <v>53</v>
      </c>
      <c r="AD10" s="657"/>
      <c r="AF10" s="669">
        <v>43199</v>
      </c>
      <c r="AG10" s="712">
        <v>388</v>
      </c>
      <c r="AH10" s="614" t="s">
        <v>497</v>
      </c>
      <c r="AI10" s="742">
        <v>69</v>
      </c>
      <c r="AJ10" s="747"/>
      <c r="AK10" s="744"/>
      <c r="AL10" s="745"/>
      <c r="AM10" s="614">
        <v>382</v>
      </c>
      <c r="AN10" s="746" t="s">
        <v>410</v>
      </c>
      <c r="AO10" s="742">
        <v>64</v>
      </c>
      <c r="AP10" s="750"/>
      <c r="AQ10" s="750"/>
    </row>
    <row r="11" ht="20.1" customHeight="1" spans="1:43">
      <c r="A11" s="594" t="s">
        <v>498</v>
      </c>
      <c r="B11" s="600">
        <f>1+B10</f>
        <v>8</v>
      </c>
      <c r="C11" s="601">
        <v>486</v>
      </c>
      <c r="D11" s="601" t="s">
        <v>79</v>
      </c>
      <c r="E11" s="615">
        <v>66</v>
      </c>
      <c r="F11" s="598"/>
      <c r="G11" s="603"/>
      <c r="H11" s="600">
        <f>1+H10</f>
        <v>48</v>
      </c>
      <c r="I11" s="614">
        <v>182</v>
      </c>
      <c r="J11" s="614" t="s">
        <v>270</v>
      </c>
      <c r="K11" s="616">
        <v>75</v>
      </c>
      <c r="M11" s="603"/>
      <c r="N11" s="600">
        <f>1+N10</f>
        <v>8</v>
      </c>
      <c r="O11" s="642"/>
      <c r="P11" s="643" t="s">
        <v>499</v>
      </c>
      <c r="Q11" s="665">
        <v>58</v>
      </c>
      <c r="R11" s="368"/>
      <c r="T11" s="666"/>
      <c r="U11" s="664">
        <v>182</v>
      </c>
      <c r="V11" s="657" t="s">
        <v>270</v>
      </c>
      <c r="W11" s="657">
        <v>75</v>
      </c>
      <c r="X11" s="657"/>
      <c r="Y11" s="697"/>
      <c r="Z11" s="656">
        <v>4</v>
      </c>
      <c r="AA11" s="657">
        <v>246</v>
      </c>
      <c r="AB11" s="698" t="s">
        <v>500</v>
      </c>
      <c r="AC11" s="657">
        <v>70</v>
      </c>
      <c r="AD11" s="657"/>
      <c r="AG11" s="712">
        <v>420</v>
      </c>
      <c r="AH11" s="614" t="s">
        <v>501</v>
      </c>
      <c r="AI11" s="742">
        <v>70</v>
      </c>
      <c r="AJ11" s="748"/>
      <c r="AK11" s="744"/>
      <c r="AL11" s="745"/>
      <c r="AM11" s="614">
        <v>374</v>
      </c>
      <c r="AN11" s="746" t="s">
        <v>460</v>
      </c>
      <c r="AO11" s="742">
        <v>79</v>
      </c>
      <c r="AP11" s="750"/>
      <c r="AQ11" s="750"/>
    </row>
    <row r="12" ht="20.1" customHeight="1" spans="1:43">
      <c r="A12" s="594" t="s">
        <v>502</v>
      </c>
      <c r="B12" s="600">
        <f>1+B11</f>
        <v>9</v>
      </c>
      <c r="C12" s="614">
        <v>223</v>
      </c>
      <c r="D12" s="614" t="s">
        <v>385</v>
      </c>
      <c r="E12" s="616">
        <v>66</v>
      </c>
      <c r="F12" s="598"/>
      <c r="G12" s="603"/>
      <c r="H12" s="600">
        <f>1+H11</f>
        <v>49</v>
      </c>
      <c r="I12" s="601">
        <v>150</v>
      </c>
      <c r="J12" s="605" t="s">
        <v>492</v>
      </c>
      <c r="K12" s="602">
        <v>75</v>
      </c>
      <c r="M12" s="603"/>
      <c r="N12" s="600">
        <f>1+N11</f>
        <v>9</v>
      </c>
      <c r="O12" s="605">
        <v>327</v>
      </c>
      <c r="P12" s="640" t="s">
        <v>503</v>
      </c>
      <c r="Q12" s="602">
        <v>59</v>
      </c>
      <c r="R12" s="368"/>
      <c r="T12" s="21"/>
      <c r="U12" s="664">
        <v>187</v>
      </c>
      <c r="V12" s="657" t="s">
        <v>290</v>
      </c>
      <c r="W12" s="657">
        <v>78</v>
      </c>
      <c r="X12" s="657"/>
      <c r="Y12" s="702"/>
      <c r="Z12" s="656">
        <v>5</v>
      </c>
      <c r="AA12" s="703">
        <v>248</v>
      </c>
      <c r="AB12" s="704" t="s">
        <v>189</v>
      </c>
      <c r="AC12" s="703">
        <v>69</v>
      </c>
      <c r="AD12" s="703"/>
      <c r="AG12" s="712">
        <v>413</v>
      </c>
      <c r="AH12" s="614" t="s">
        <v>434</v>
      </c>
      <c r="AI12" s="742">
        <v>67</v>
      </c>
      <c r="AJ12" s="749"/>
      <c r="AK12" s="744"/>
      <c r="AL12" s="745"/>
      <c r="AM12" s="750"/>
      <c r="AN12" s="746"/>
      <c r="AO12" s="750"/>
      <c r="AP12" s="750"/>
      <c r="AQ12" s="750"/>
    </row>
    <row r="13" ht="20.1" customHeight="1" spans="1:43">
      <c r="A13" s="594"/>
      <c r="B13" s="600">
        <f>1+B12</f>
        <v>10</v>
      </c>
      <c r="C13" s="605"/>
      <c r="D13" s="605" t="s">
        <v>504</v>
      </c>
      <c r="E13" s="602">
        <v>67</v>
      </c>
      <c r="F13" s="598"/>
      <c r="G13" s="603"/>
      <c r="H13" s="600">
        <f>1+H12</f>
        <v>50</v>
      </c>
      <c r="I13" s="601">
        <v>482</v>
      </c>
      <c r="J13" s="605" t="s">
        <v>505</v>
      </c>
      <c r="K13" s="602">
        <v>76</v>
      </c>
      <c r="M13" s="603"/>
      <c r="N13" s="600">
        <f>1+N12</f>
        <v>10</v>
      </c>
      <c r="O13" s="605">
        <v>319</v>
      </c>
      <c r="P13" s="640" t="s">
        <v>506</v>
      </c>
      <c r="Q13" s="602">
        <v>59</v>
      </c>
      <c r="R13" s="368"/>
      <c r="T13" s="21"/>
      <c r="U13" s="664">
        <v>188</v>
      </c>
      <c r="V13" s="664" t="s">
        <v>303</v>
      </c>
      <c r="W13" s="664">
        <v>83</v>
      </c>
      <c r="X13" s="664"/>
      <c r="Y13" s="697"/>
      <c r="Z13" s="656">
        <v>6</v>
      </c>
      <c r="AA13" s="657">
        <v>255</v>
      </c>
      <c r="AB13" s="698" t="s">
        <v>491</v>
      </c>
      <c r="AC13" s="657">
        <v>57</v>
      </c>
      <c r="AD13" s="657"/>
      <c r="AG13" s="750"/>
      <c r="AH13" s="614"/>
      <c r="AI13" s="742"/>
      <c r="AJ13" s="747"/>
      <c r="AK13" s="744"/>
      <c r="AL13" s="745"/>
      <c r="AM13" s="750"/>
      <c r="AN13" s="746"/>
      <c r="AO13" s="750"/>
      <c r="AP13" s="750"/>
      <c r="AQ13" s="750"/>
    </row>
    <row r="14" ht="20.1" customHeight="1" spans="1:43">
      <c r="A14" s="594"/>
      <c r="B14" s="600">
        <f>1+B13</f>
        <v>11</v>
      </c>
      <c r="C14" s="611">
        <v>540</v>
      </c>
      <c r="D14" s="612" t="s">
        <v>471</v>
      </c>
      <c r="E14" s="613">
        <v>67</v>
      </c>
      <c r="F14" s="598"/>
      <c r="G14" s="603"/>
      <c r="H14" s="600">
        <f>1+H13</f>
        <v>51</v>
      </c>
      <c r="I14" s="601">
        <v>73</v>
      </c>
      <c r="J14" s="605" t="s">
        <v>507</v>
      </c>
      <c r="K14" s="602">
        <v>76</v>
      </c>
      <c r="M14" s="603"/>
      <c r="N14" s="600">
        <f>1+N13</f>
        <v>11</v>
      </c>
      <c r="O14" s="644">
        <v>199</v>
      </c>
      <c r="P14" s="640" t="s">
        <v>328</v>
      </c>
      <c r="Q14" s="602">
        <v>59</v>
      </c>
      <c r="R14" s="368"/>
      <c r="T14" s="526"/>
      <c r="U14" s="664">
        <v>192</v>
      </c>
      <c r="V14" s="664" t="s">
        <v>285</v>
      </c>
      <c r="W14" s="657">
        <v>78</v>
      </c>
      <c r="X14" s="657"/>
      <c r="Y14" s="697"/>
      <c r="Z14" s="656">
        <v>7</v>
      </c>
      <c r="AA14" s="657">
        <v>262</v>
      </c>
      <c r="AB14" s="698" t="s">
        <v>486</v>
      </c>
      <c r="AC14" s="657">
        <v>57</v>
      </c>
      <c r="AD14" s="657"/>
      <c r="AG14" s="750"/>
      <c r="AH14" s="614"/>
      <c r="AI14" s="742"/>
      <c r="AJ14" s="747"/>
      <c r="AK14" s="744"/>
      <c r="AL14" s="745"/>
      <c r="AM14" s="750"/>
      <c r="AN14" s="746"/>
      <c r="AO14" s="750"/>
      <c r="AP14" s="750"/>
      <c r="AQ14" s="750"/>
    </row>
    <row r="15" ht="20.1" customHeight="1" spans="1:43">
      <c r="A15" s="594"/>
      <c r="B15" s="600">
        <f>1+B14</f>
        <v>12</v>
      </c>
      <c r="C15" s="614">
        <v>164</v>
      </c>
      <c r="D15" s="614" t="s">
        <v>508</v>
      </c>
      <c r="E15" s="616">
        <v>67</v>
      </c>
      <c r="F15" s="599"/>
      <c r="G15" s="603"/>
      <c r="H15" s="600">
        <f>1+H14</f>
        <v>52</v>
      </c>
      <c r="I15" s="605">
        <v>192</v>
      </c>
      <c r="J15" s="605" t="s">
        <v>285</v>
      </c>
      <c r="K15" s="602">
        <v>78</v>
      </c>
      <c r="M15" s="603"/>
      <c r="N15" s="600">
        <f>1+N14</f>
        <v>12</v>
      </c>
      <c r="O15" s="606">
        <v>538</v>
      </c>
      <c r="P15" s="645" t="s">
        <v>476</v>
      </c>
      <c r="Q15" s="667">
        <v>60</v>
      </c>
      <c r="R15" s="368"/>
      <c r="T15" s="526"/>
      <c r="U15" s="664">
        <v>196</v>
      </c>
      <c r="V15" s="657" t="s">
        <v>258</v>
      </c>
      <c r="W15" s="657">
        <v>74</v>
      </c>
      <c r="X15" s="657"/>
      <c r="Y15" s="697"/>
      <c r="Z15" s="656">
        <v>8</v>
      </c>
      <c r="AA15" s="657"/>
      <c r="AB15" s="698"/>
      <c r="AC15" s="657"/>
      <c r="AD15" s="657"/>
      <c r="AG15" s="751"/>
      <c r="AH15" s="614"/>
      <c r="AI15" s="742"/>
      <c r="AJ15" s="747"/>
      <c r="AK15" s="744"/>
      <c r="AL15" s="745"/>
      <c r="AM15" s="750"/>
      <c r="AN15" s="614"/>
      <c r="AO15" s="614"/>
      <c r="AP15" s="780"/>
      <c r="AQ15" s="750"/>
    </row>
    <row r="16" ht="20.1" customHeight="1" spans="1:37">
      <c r="A16" s="594"/>
      <c r="B16" s="600">
        <f>1+B15</f>
        <v>13</v>
      </c>
      <c r="C16" s="601">
        <v>111</v>
      </c>
      <c r="D16" s="601" t="s">
        <v>509</v>
      </c>
      <c r="E16" s="615">
        <v>67</v>
      </c>
      <c r="F16" s="598"/>
      <c r="G16" s="603"/>
      <c r="H16" s="600">
        <f>1+H15</f>
        <v>53</v>
      </c>
      <c r="I16" s="614">
        <v>187</v>
      </c>
      <c r="J16" s="614" t="s">
        <v>510</v>
      </c>
      <c r="K16" s="616">
        <v>78</v>
      </c>
      <c r="M16" s="603"/>
      <c r="N16" s="600">
        <f>1+N15</f>
        <v>13</v>
      </c>
      <c r="O16" s="618">
        <v>189</v>
      </c>
      <c r="P16" s="638" t="s">
        <v>97</v>
      </c>
      <c r="Q16" s="619">
        <v>60</v>
      </c>
      <c r="R16" s="368"/>
      <c r="T16" s="21"/>
      <c r="U16" s="664">
        <v>159</v>
      </c>
      <c r="V16" s="657" t="s">
        <v>230</v>
      </c>
      <c r="W16" s="657">
        <v>73</v>
      </c>
      <c r="X16" s="657"/>
      <c r="Y16" s="697"/>
      <c r="Z16" s="656">
        <v>9</v>
      </c>
      <c r="AA16" s="657"/>
      <c r="AB16" s="698"/>
      <c r="AC16" s="657"/>
      <c r="AD16" s="657"/>
      <c r="AI16" s="752"/>
      <c r="AK16" s="21"/>
    </row>
    <row r="17" ht="20.1" customHeight="1" spans="1:37">
      <c r="A17" s="594"/>
      <c r="B17" s="600">
        <f>1+B16</f>
        <v>14</v>
      </c>
      <c r="C17" s="601">
        <v>273</v>
      </c>
      <c r="D17" s="605" t="s">
        <v>411</v>
      </c>
      <c r="E17" s="602">
        <v>68</v>
      </c>
      <c r="F17" s="598"/>
      <c r="G17" s="603"/>
      <c r="H17" s="600">
        <f>1+H16</f>
        <v>54</v>
      </c>
      <c r="I17" s="601">
        <v>477</v>
      </c>
      <c r="J17" s="601" t="s">
        <v>293</v>
      </c>
      <c r="K17" s="615">
        <v>79</v>
      </c>
      <c r="M17" s="603"/>
      <c r="N17" s="600">
        <f>1+N16</f>
        <v>14</v>
      </c>
      <c r="O17" s="605">
        <v>286</v>
      </c>
      <c r="P17" s="640" t="s">
        <v>334</v>
      </c>
      <c r="Q17" s="602">
        <v>61</v>
      </c>
      <c r="R17" s="368"/>
      <c r="T17" s="21"/>
      <c r="U17" s="664">
        <v>223</v>
      </c>
      <c r="V17" s="657" t="s">
        <v>385</v>
      </c>
      <c r="W17" s="657">
        <v>66</v>
      </c>
      <c r="X17" s="657"/>
      <c r="Y17" s="697"/>
      <c r="Z17" s="656">
        <v>10</v>
      </c>
      <c r="AA17" s="657"/>
      <c r="AB17" s="698"/>
      <c r="AC17" s="657"/>
      <c r="AD17" s="657"/>
      <c r="AF17" t="s">
        <v>511</v>
      </c>
      <c r="AG17" s="753">
        <v>73</v>
      </c>
      <c r="AH17" s="754" t="s">
        <v>387</v>
      </c>
      <c r="AI17" s="755">
        <v>76</v>
      </c>
      <c r="AJ17" s="756"/>
      <c r="AK17" s="757"/>
    </row>
    <row r="18" ht="20.1" customHeight="1" spans="1:37">
      <c r="A18" s="594"/>
      <c r="B18" s="600">
        <f>1+B17</f>
        <v>15</v>
      </c>
      <c r="C18" s="617">
        <v>585</v>
      </c>
      <c r="D18" s="618" t="s">
        <v>130</v>
      </c>
      <c r="E18" s="619">
        <v>68</v>
      </c>
      <c r="F18" s="598"/>
      <c r="G18" s="603"/>
      <c r="H18" s="600">
        <f>1+H17</f>
        <v>55</v>
      </c>
      <c r="I18" s="611">
        <v>115</v>
      </c>
      <c r="J18" s="646" t="s">
        <v>512</v>
      </c>
      <c r="K18" s="613">
        <v>79</v>
      </c>
      <c r="M18" s="603"/>
      <c r="N18" s="600">
        <f>1+N17</f>
        <v>15</v>
      </c>
      <c r="O18" s="605">
        <v>67</v>
      </c>
      <c r="P18" s="640" t="s">
        <v>103</v>
      </c>
      <c r="Q18" s="602">
        <v>61</v>
      </c>
      <c r="R18" s="368"/>
      <c r="U18" s="664">
        <v>229</v>
      </c>
      <c r="V18" s="657" t="s">
        <v>513</v>
      </c>
      <c r="W18" s="657">
        <v>71</v>
      </c>
      <c r="X18" s="657"/>
      <c r="Y18" s="697"/>
      <c r="Z18" s="656">
        <v>11</v>
      </c>
      <c r="AA18" s="657"/>
      <c r="AB18" s="698"/>
      <c r="AC18" s="657"/>
      <c r="AD18" s="657"/>
      <c r="AF18" s="669">
        <v>43200</v>
      </c>
      <c r="AG18" s="753"/>
      <c r="AH18" s="758"/>
      <c r="AI18" s="753"/>
      <c r="AJ18" s="756"/>
      <c r="AK18" s="757"/>
    </row>
    <row r="19" ht="20.1" customHeight="1" spans="1:37">
      <c r="A19" s="594"/>
      <c r="B19" s="600">
        <f>1+B18</f>
        <v>16</v>
      </c>
      <c r="C19" s="611">
        <v>578</v>
      </c>
      <c r="D19" s="612" t="s">
        <v>477</v>
      </c>
      <c r="E19" s="613">
        <v>68</v>
      </c>
      <c r="F19" s="598"/>
      <c r="G19" s="603"/>
      <c r="H19" s="600">
        <f>1+H18</f>
        <v>56</v>
      </c>
      <c r="I19" s="614">
        <v>503</v>
      </c>
      <c r="J19" s="614" t="s">
        <v>514</v>
      </c>
      <c r="K19" s="616">
        <v>80</v>
      </c>
      <c r="M19" s="603"/>
      <c r="N19" s="600">
        <f>1+N18</f>
        <v>16</v>
      </c>
      <c r="O19" s="639">
        <v>382</v>
      </c>
      <c r="P19" s="640" t="s">
        <v>515</v>
      </c>
      <c r="Q19" s="660">
        <v>64</v>
      </c>
      <c r="R19" s="368"/>
      <c r="U19" s="664">
        <v>260</v>
      </c>
      <c r="V19" s="657" t="s">
        <v>72</v>
      </c>
      <c r="W19" s="657">
        <v>64</v>
      </c>
      <c r="X19" s="657"/>
      <c r="Y19" s="697"/>
      <c r="Z19" s="656">
        <v>12</v>
      </c>
      <c r="AA19" s="703"/>
      <c r="AB19" s="703"/>
      <c r="AC19" s="668"/>
      <c r="AD19" s="703"/>
      <c r="AG19" s="753"/>
      <c r="AH19" s="758"/>
      <c r="AI19" s="753"/>
      <c r="AJ19" s="756"/>
      <c r="AK19" s="757"/>
    </row>
    <row r="20" ht="20.1" customHeight="1" spans="1:37">
      <c r="A20" s="594"/>
      <c r="B20" s="600">
        <f>1+B19</f>
        <v>17</v>
      </c>
      <c r="C20" s="606">
        <v>497</v>
      </c>
      <c r="D20" s="620" t="s">
        <v>379</v>
      </c>
      <c r="E20" s="608">
        <v>68</v>
      </c>
      <c r="F20" s="598"/>
      <c r="G20" s="603"/>
      <c r="H20" s="600">
        <f>1+H19</f>
        <v>57</v>
      </c>
      <c r="I20" s="614">
        <v>329</v>
      </c>
      <c r="J20" s="614" t="s">
        <v>516</v>
      </c>
      <c r="K20" s="613">
        <v>80</v>
      </c>
      <c r="M20" s="603"/>
      <c r="N20" s="600">
        <f>1+N19</f>
        <v>17</v>
      </c>
      <c r="O20" s="614">
        <v>39</v>
      </c>
      <c r="P20" s="641" t="s">
        <v>123</v>
      </c>
      <c r="Q20" s="616">
        <v>64</v>
      </c>
      <c r="R20" s="368"/>
      <c r="U20" s="664">
        <v>261</v>
      </c>
      <c r="V20" s="657" t="s">
        <v>496</v>
      </c>
      <c r="W20" s="657">
        <v>65</v>
      </c>
      <c r="X20" s="657"/>
      <c r="Y20" s="697"/>
      <c r="Z20" s="656">
        <v>13</v>
      </c>
      <c r="AA20" s="705"/>
      <c r="AB20" s="657"/>
      <c r="AC20" s="668"/>
      <c r="AD20" s="657"/>
      <c r="AG20" s="753"/>
      <c r="AH20" s="758"/>
      <c r="AI20" s="753"/>
      <c r="AJ20" s="756"/>
      <c r="AK20" s="757"/>
    </row>
    <row r="21" ht="20.1" customHeight="1" spans="1:30">
      <c r="A21" s="594" t="s">
        <v>517</v>
      </c>
      <c r="B21" s="600">
        <f>1+B20</f>
        <v>18</v>
      </c>
      <c r="C21" s="601">
        <v>304</v>
      </c>
      <c r="D21" s="605" t="s">
        <v>518</v>
      </c>
      <c r="E21" s="602">
        <v>68</v>
      </c>
      <c r="F21" s="598"/>
      <c r="G21" s="603"/>
      <c r="H21" s="600">
        <f>1+H20</f>
        <v>58</v>
      </c>
      <c r="I21" s="611">
        <v>214</v>
      </c>
      <c r="J21" s="612" t="s">
        <v>364</v>
      </c>
      <c r="K21" s="613">
        <v>81</v>
      </c>
      <c r="M21" s="603"/>
      <c r="N21" s="600">
        <f>1+N20</f>
        <v>18</v>
      </c>
      <c r="O21" s="606">
        <v>496</v>
      </c>
      <c r="P21" s="645" t="s">
        <v>519</v>
      </c>
      <c r="Q21" s="667">
        <v>65</v>
      </c>
      <c r="R21" s="368"/>
      <c r="U21" s="664"/>
      <c r="V21" s="657"/>
      <c r="W21" s="657"/>
      <c r="X21" s="657"/>
      <c r="Y21" s="697"/>
      <c r="Z21" s="656">
        <v>14</v>
      </c>
      <c r="AA21" s="657"/>
      <c r="AB21" s="657"/>
      <c r="AC21" s="706"/>
      <c r="AD21" s="657"/>
    </row>
    <row r="22" ht="20.1" customHeight="1" spans="1:42">
      <c r="A22" s="594" t="s">
        <v>520</v>
      </c>
      <c r="B22" s="600">
        <f>1+B21</f>
        <v>19</v>
      </c>
      <c r="C22" s="606">
        <v>290</v>
      </c>
      <c r="D22" s="621" t="s">
        <v>121</v>
      </c>
      <c r="E22" s="608">
        <v>68</v>
      </c>
      <c r="F22" s="598"/>
      <c r="G22" s="603"/>
      <c r="H22" s="600">
        <f>1+H21</f>
        <v>59</v>
      </c>
      <c r="I22" s="606">
        <v>188</v>
      </c>
      <c r="J22" s="621" t="s">
        <v>303</v>
      </c>
      <c r="K22" s="608">
        <v>83</v>
      </c>
      <c r="M22" s="603"/>
      <c r="N22" s="600">
        <f>1+N21</f>
        <v>19</v>
      </c>
      <c r="O22" s="611">
        <v>97</v>
      </c>
      <c r="P22" s="636" t="s">
        <v>521</v>
      </c>
      <c r="Q22" s="613">
        <v>65</v>
      </c>
      <c r="R22" s="368"/>
      <c r="U22" s="664"/>
      <c r="V22" s="664"/>
      <c r="W22" s="664"/>
      <c r="X22" s="664"/>
      <c r="Y22" s="697"/>
      <c r="Z22" s="656">
        <v>15</v>
      </c>
      <c r="AA22" s="657"/>
      <c r="AB22" s="657"/>
      <c r="AC22" s="706"/>
      <c r="AD22" s="657"/>
      <c r="AF22" t="s">
        <v>75</v>
      </c>
      <c r="AG22" s="759"/>
      <c r="AH22" s="618"/>
      <c r="AI22" s="760"/>
      <c r="AJ22" s="761"/>
      <c r="AK22" s="762"/>
      <c r="AL22" s="763">
        <v>1</v>
      </c>
      <c r="AM22" s="764"/>
      <c r="AN22" s="765"/>
      <c r="AO22" s="761"/>
      <c r="AP22" s="761"/>
    </row>
    <row r="23" ht="20.1" customHeight="1" spans="1:42">
      <c r="A23" s="594"/>
      <c r="B23" s="600">
        <f>1+B22</f>
        <v>20</v>
      </c>
      <c r="C23" s="614">
        <v>237</v>
      </c>
      <c r="D23" s="614" t="s">
        <v>112</v>
      </c>
      <c r="E23" s="616">
        <v>68</v>
      </c>
      <c r="F23" s="598"/>
      <c r="G23" s="603"/>
      <c r="H23" s="600">
        <f>1+H22</f>
        <v>60</v>
      </c>
      <c r="I23" s="614">
        <v>173</v>
      </c>
      <c r="J23" s="614" t="s">
        <v>522</v>
      </c>
      <c r="K23" s="616">
        <v>83</v>
      </c>
      <c r="M23" s="603"/>
      <c r="N23" s="600">
        <f>1+N22</f>
        <v>20</v>
      </c>
      <c r="O23" s="605">
        <v>300</v>
      </c>
      <c r="P23" s="640" t="s">
        <v>145</v>
      </c>
      <c r="Q23" s="602">
        <v>67</v>
      </c>
      <c r="R23" s="368"/>
      <c r="U23" s="657"/>
      <c r="V23" s="657"/>
      <c r="W23" s="668"/>
      <c r="X23" s="657"/>
      <c r="Y23" s="697"/>
      <c r="Z23" s="656"/>
      <c r="AA23" s="657"/>
      <c r="AB23" s="703"/>
      <c r="AC23" s="700"/>
      <c r="AD23" s="703"/>
      <c r="AG23" s="766"/>
      <c r="AH23" s="618"/>
      <c r="AI23" s="760"/>
      <c r="AJ23" s="761"/>
      <c r="AK23" s="762"/>
      <c r="AL23" s="763">
        <v>2</v>
      </c>
      <c r="AM23" s="767"/>
      <c r="AN23" s="765"/>
      <c r="AO23" s="761"/>
      <c r="AP23" s="761"/>
    </row>
    <row r="24" ht="20.1" customHeight="1" spans="1:42">
      <c r="A24" s="594"/>
      <c r="B24" s="600">
        <f>1+B23</f>
        <v>21</v>
      </c>
      <c r="C24" s="614">
        <v>590</v>
      </c>
      <c r="D24" s="614" t="s">
        <v>155</v>
      </c>
      <c r="E24" s="616">
        <v>69</v>
      </c>
      <c r="F24" s="598"/>
      <c r="G24" s="603"/>
      <c r="H24" s="600">
        <f>1+H23</f>
        <v>61</v>
      </c>
      <c r="I24" s="614"/>
      <c r="J24" s="614"/>
      <c r="K24" s="616"/>
      <c r="L24" s="629"/>
      <c r="M24" s="603"/>
      <c r="N24" s="600">
        <f>1+N23</f>
        <v>21</v>
      </c>
      <c r="O24" s="605">
        <v>528</v>
      </c>
      <c r="P24" s="640" t="s">
        <v>523</v>
      </c>
      <c r="Q24" s="602">
        <v>68</v>
      </c>
      <c r="R24" s="652"/>
      <c r="AG24" s="759"/>
      <c r="AH24" s="618"/>
      <c r="AI24" s="760"/>
      <c r="AJ24" s="761"/>
      <c r="AK24" s="762"/>
      <c r="AL24" s="763">
        <v>3</v>
      </c>
      <c r="AM24" s="767"/>
      <c r="AN24" s="768" t="s">
        <v>524</v>
      </c>
      <c r="AO24" s="761" t="s">
        <v>524</v>
      </c>
      <c r="AP24" s="761"/>
    </row>
    <row r="25" ht="20.1" customHeight="1" spans="1:42">
      <c r="A25" s="594"/>
      <c r="B25" s="600">
        <f>1+B24</f>
        <v>22</v>
      </c>
      <c r="C25" s="617">
        <v>495</v>
      </c>
      <c r="D25" s="618" t="s">
        <v>350</v>
      </c>
      <c r="E25" s="619">
        <v>69</v>
      </c>
      <c r="F25" s="598"/>
      <c r="G25" s="603"/>
      <c r="H25" s="600">
        <f t="shared" ref="H25:H41" si="3">1+H24</f>
        <v>62</v>
      </c>
      <c r="I25" s="618"/>
      <c r="J25" s="618"/>
      <c r="K25" s="619"/>
      <c r="L25" s="629"/>
      <c r="M25" s="603"/>
      <c r="N25" s="600">
        <f>1+N24</f>
        <v>22</v>
      </c>
      <c r="O25" s="605">
        <v>411</v>
      </c>
      <c r="P25" s="640" t="s">
        <v>494</v>
      </c>
      <c r="Q25" s="602">
        <v>68</v>
      </c>
      <c r="R25" s="368"/>
      <c r="T25" t="s">
        <v>106</v>
      </c>
      <c r="U25" s="664">
        <v>7</v>
      </c>
      <c r="V25" s="664" t="s">
        <v>474</v>
      </c>
      <c r="W25" s="664">
        <v>73</v>
      </c>
      <c r="X25" s="664"/>
      <c r="Y25" s="697"/>
      <c r="Z25" s="656">
        <v>1</v>
      </c>
      <c r="AA25" s="657">
        <v>45</v>
      </c>
      <c r="AB25" s="698" t="s">
        <v>184</v>
      </c>
      <c r="AC25" s="657">
        <v>68</v>
      </c>
      <c r="AD25" s="657"/>
      <c r="AG25" s="766"/>
      <c r="AH25" s="618"/>
      <c r="AI25" s="760"/>
      <c r="AJ25" s="761"/>
      <c r="AK25" s="762"/>
      <c r="AL25" s="763">
        <v>4</v>
      </c>
      <c r="AM25" s="767"/>
      <c r="AN25" s="768" t="s">
        <v>524</v>
      </c>
      <c r="AO25" s="761" t="s">
        <v>524</v>
      </c>
      <c r="AP25" s="761"/>
    </row>
    <row r="26" ht="20.1" customHeight="1" spans="1:42">
      <c r="A26" s="594"/>
      <c r="B26" s="600">
        <f>1+B25</f>
        <v>23</v>
      </c>
      <c r="C26" s="605">
        <v>474</v>
      </c>
      <c r="D26" s="605" t="s">
        <v>419</v>
      </c>
      <c r="E26" s="602">
        <v>69</v>
      </c>
      <c r="F26" s="598"/>
      <c r="G26" s="603"/>
      <c r="H26" s="600">
        <f>1+H25</f>
        <v>63</v>
      </c>
      <c r="I26" s="614"/>
      <c r="J26" s="614"/>
      <c r="K26" s="616"/>
      <c r="L26" s="629"/>
      <c r="M26" s="603"/>
      <c r="N26" s="600">
        <f>1+N25</f>
        <v>23</v>
      </c>
      <c r="O26" s="605">
        <v>302</v>
      </c>
      <c r="P26" s="640" t="s">
        <v>167</v>
      </c>
      <c r="Q26" s="602">
        <v>68</v>
      </c>
      <c r="R26" s="666"/>
      <c r="T26" s="669">
        <v>43200</v>
      </c>
      <c r="U26" s="664">
        <v>23</v>
      </c>
      <c r="V26" s="664" t="s">
        <v>525</v>
      </c>
      <c r="W26" s="664">
        <v>70</v>
      </c>
      <c r="X26" s="664"/>
      <c r="Y26" s="697"/>
      <c r="Z26" s="656">
        <v>2</v>
      </c>
      <c r="AA26" s="705">
        <v>67</v>
      </c>
      <c r="AB26" s="698" t="s">
        <v>526</v>
      </c>
      <c r="AC26" s="657">
        <v>61</v>
      </c>
      <c r="AD26" s="657"/>
      <c r="AG26" s="766"/>
      <c r="AH26" s="618"/>
      <c r="AI26" s="760"/>
      <c r="AJ26" s="761"/>
      <c r="AK26" s="762"/>
      <c r="AL26" s="763">
        <v>5</v>
      </c>
      <c r="AM26" s="767"/>
      <c r="AN26" s="768" t="s">
        <v>524</v>
      </c>
      <c r="AO26" s="761" t="s">
        <v>524</v>
      </c>
      <c r="AP26" s="761"/>
    </row>
    <row r="27" ht="20.1" customHeight="1" spans="1:42">
      <c r="A27" s="594"/>
      <c r="B27" s="600">
        <f>1+B26</f>
        <v>24</v>
      </c>
      <c r="C27" s="611">
        <v>437</v>
      </c>
      <c r="D27" s="622" t="s">
        <v>527</v>
      </c>
      <c r="E27" s="613">
        <v>69</v>
      </c>
      <c r="F27" s="598"/>
      <c r="G27" s="603"/>
      <c r="H27" s="600">
        <f>1+H26</f>
        <v>64</v>
      </c>
      <c r="I27" s="622"/>
      <c r="J27" s="622"/>
      <c r="K27" s="637"/>
      <c r="L27" s="629"/>
      <c r="M27" s="603"/>
      <c r="N27" s="600">
        <f>1+N26</f>
        <v>24</v>
      </c>
      <c r="O27" s="614">
        <v>163</v>
      </c>
      <c r="P27" s="641" t="s">
        <v>456</v>
      </c>
      <c r="Q27" s="616">
        <v>68</v>
      </c>
      <c r="R27" s="368"/>
      <c r="U27" s="664">
        <v>27</v>
      </c>
      <c r="V27" s="657" t="s">
        <v>225</v>
      </c>
      <c r="W27" s="657">
        <v>72</v>
      </c>
      <c r="X27" s="657"/>
      <c r="Y27" s="697"/>
      <c r="Z27" s="656">
        <v>3</v>
      </c>
      <c r="AA27" s="707">
        <v>39</v>
      </c>
      <c r="AB27" s="708" t="s">
        <v>528</v>
      </c>
      <c r="AC27" s="709">
        <v>64</v>
      </c>
      <c r="AD27" s="657"/>
      <c r="AG27" s="766"/>
      <c r="AH27" s="618"/>
      <c r="AI27" s="760"/>
      <c r="AJ27" s="761"/>
      <c r="AK27" s="762"/>
      <c r="AL27" s="763">
        <v>6</v>
      </c>
      <c r="AM27" s="767"/>
      <c r="AN27" s="768" t="s">
        <v>524</v>
      </c>
      <c r="AO27" s="761" t="s">
        <v>524</v>
      </c>
      <c r="AP27" s="761"/>
    </row>
    <row r="28" ht="20.1" customHeight="1" spans="1:42">
      <c r="A28" s="594"/>
      <c r="B28" s="600">
        <f>1+B27</f>
        <v>25</v>
      </c>
      <c r="C28" s="614">
        <v>388</v>
      </c>
      <c r="D28" s="614" t="s">
        <v>140</v>
      </c>
      <c r="E28" s="616">
        <v>69</v>
      </c>
      <c r="F28" s="598"/>
      <c r="G28" s="603"/>
      <c r="H28" s="600">
        <f>1+H27</f>
        <v>65</v>
      </c>
      <c r="I28" s="609"/>
      <c r="J28" s="609"/>
      <c r="K28" s="610"/>
      <c r="L28" s="629"/>
      <c r="M28" s="598"/>
      <c r="N28" s="600">
        <f>1+N27</f>
        <v>25</v>
      </c>
      <c r="O28" s="611">
        <v>510</v>
      </c>
      <c r="P28" s="636" t="s">
        <v>529</v>
      </c>
      <c r="Q28" s="613">
        <v>69</v>
      </c>
      <c r="R28" s="368"/>
      <c r="U28" s="670"/>
      <c r="V28" s="670"/>
      <c r="W28" s="657"/>
      <c r="X28" s="657"/>
      <c r="Y28" s="697"/>
      <c r="Z28" s="656">
        <v>4</v>
      </c>
      <c r="AA28" s="707"/>
      <c r="AB28" s="708"/>
      <c r="AC28" s="709"/>
      <c r="AD28" s="657"/>
      <c r="AG28" s="766"/>
      <c r="AH28" s="618"/>
      <c r="AI28" s="760"/>
      <c r="AJ28" s="761"/>
      <c r="AK28" s="762"/>
      <c r="AL28" s="763">
        <v>7</v>
      </c>
      <c r="AM28" s="767"/>
      <c r="AN28" s="768" t="s">
        <v>524</v>
      </c>
      <c r="AO28" s="761" t="s">
        <v>524</v>
      </c>
      <c r="AP28" s="761"/>
    </row>
    <row r="29" ht="20.1" customHeight="1" spans="1:42">
      <c r="A29" s="594"/>
      <c r="B29" s="600">
        <f>1+B28</f>
        <v>26</v>
      </c>
      <c r="C29" s="605">
        <v>420</v>
      </c>
      <c r="D29" s="605" t="s">
        <v>169</v>
      </c>
      <c r="E29" s="602">
        <v>70</v>
      </c>
      <c r="F29" s="598"/>
      <c r="G29" s="603"/>
      <c r="H29" s="600">
        <f>1+H28</f>
        <v>66</v>
      </c>
      <c r="I29" s="601"/>
      <c r="J29" s="605"/>
      <c r="K29" s="602"/>
      <c r="L29" s="629"/>
      <c r="M29" s="603"/>
      <c r="N29" s="600">
        <f>1+N28</f>
        <v>26</v>
      </c>
      <c r="O29" s="605">
        <v>305</v>
      </c>
      <c r="P29" s="640" t="s">
        <v>530</v>
      </c>
      <c r="Q29" s="602">
        <v>69</v>
      </c>
      <c r="R29" s="368"/>
      <c r="U29" s="664"/>
      <c r="V29" s="657"/>
      <c r="W29" s="668"/>
      <c r="X29" s="657"/>
      <c r="Y29" s="702"/>
      <c r="Z29" s="656">
        <v>5</v>
      </c>
      <c r="AA29" s="707"/>
      <c r="AB29" s="710"/>
      <c r="AC29" s="709"/>
      <c r="AD29" s="703"/>
      <c r="AG29" s="766"/>
      <c r="AH29" s="618"/>
      <c r="AI29" s="760"/>
      <c r="AJ29" s="761"/>
      <c r="AK29" s="762"/>
      <c r="AL29" s="763">
        <v>8</v>
      </c>
      <c r="AM29" s="767"/>
      <c r="AN29" s="768" t="s">
        <v>524</v>
      </c>
      <c r="AO29" s="761" t="s">
        <v>524</v>
      </c>
      <c r="AP29" s="761"/>
    </row>
    <row r="30" ht="20.1" customHeight="1" spans="1:42">
      <c r="A30" s="594"/>
      <c r="B30" s="600">
        <f>1+B29</f>
        <v>27</v>
      </c>
      <c r="C30" s="605">
        <v>282</v>
      </c>
      <c r="D30" s="605" t="s">
        <v>160</v>
      </c>
      <c r="E30" s="602">
        <v>70</v>
      </c>
      <c r="F30" s="598"/>
      <c r="G30" s="603"/>
      <c r="H30" s="600">
        <f>1+H29</f>
        <v>67</v>
      </c>
      <c r="I30" s="609"/>
      <c r="J30" s="609"/>
      <c r="K30" s="610"/>
      <c r="L30" s="629"/>
      <c r="M30" s="603"/>
      <c r="N30" s="600">
        <f>1+N29</f>
        <v>27</v>
      </c>
      <c r="O30" s="642">
        <v>248</v>
      </c>
      <c r="P30" s="643" t="s">
        <v>189</v>
      </c>
      <c r="Q30" s="665">
        <v>69</v>
      </c>
      <c r="R30" s="368"/>
      <c r="U30" s="671"/>
      <c r="V30" s="672"/>
      <c r="W30" s="673"/>
      <c r="AG30" s="766"/>
      <c r="AH30" s="618"/>
      <c r="AI30" s="760"/>
      <c r="AJ30" s="761"/>
      <c r="AK30" s="762"/>
      <c r="AL30" s="763">
        <v>9</v>
      </c>
      <c r="AM30" s="767"/>
      <c r="AN30" s="768" t="s">
        <v>524</v>
      </c>
      <c r="AO30" s="761" t="s">
        <v>524</v>
      </c>
      <c r="AP30" s="761"/>
    </row>
    <row r="31" ht="20.1" customHeight="1" spans="1:42">
      <c r="A31" s="594"/>
      <c r="B31" s="600">
        <f>1+B30</f>
        <v>28</v>
      </c>
      <c r="C31" s="617">
        <v>102</v>
      </c>
      <c r="D31" s="618" t="s">
        <v>487</v>
      </c>
      <c r="E31" s="619">
        <v>70</v>
      </c>
      <c r="F31" s="598"/>
      <c r="G31" s="603"/>
      <c r="H31" s="600">
        <f>1+H30</f>
        <v>68</v>
      </c>
      <c r="I31" s="618"/>
      <c r="J31" s="618"/>
      <c r="K31" s="619"/>
      <c r="L31" s="629"/>
      <c r="M31" s="599"/>
      <c r="N31" s="600">
        <f>1+N30</f>
        <v>28</v>
      </c>
      <c r="O31" s="614"/>
      <c r="P31" s="641" t="s">
        <v>531</v>
      </c>
      <c r="Q31" s="616">
        <v>69</v>
      </c>
      <c r="R31" s="368"/>
      <c r="T31" t="s">
        <v>532</v>
      </c>
      <c r="U31" s="671">
        <v>288</v>
      </c>
      <c r="V31" s="672" t="s">
        <v>376</v>
      </c>
      <c r="W31" s="673">
        <v>72</v>
      </c>
      <c r="X31" s="674"/>
      <c r="Y31" s="711"/>
      <c r="Z31" s="712">
        <v>1</v>
      </c>
      <c r="AA31" s="713">
        <v>300</v>
      </c>
      <c r="AB31" s="714" t="s">
        <v>145</v>
      </c>
      <c r="AC31" s="673">
        <v>67</v>
      </c>
      <c r="AD31" s="674"/>
      <c r="AG31" s="766"/>
      <c r="AH31" s="618"/>
      <c r="AI31" s="760"/>
      <c r="AJ31" s="761"/>
      <c r="AK31" s="762"/>
      <c r="AL31" s="763">
        <v>10</v>
      </c>
      <c r="AM31" s="618"/>
      <c r="AN31" s="768" t="s">
        <v>524</v>
      </c>
      <c r="AO31" s="761" t="s">
        <v>524</v>
      </c>
      <c r="AP31" s="761"/>
    </row>
    <row r="32" ht="20.1" customHeight="1" spans="1:42">
      <c r="A32" s="594"/>
      <c r="B32" s="600">
        <f>1+B31</f>
        <v>29</v>
      </c>
      <c r="C32" s="605">
        <v>23</v>
      </c>
      <c r="D32" s="605" t="s">
        <v>525</v>
      </c>
      <c r="E32" s="602">
        <v>70</v>
      </c>
      <c r="F32" s="598"/>
      <c r="G32" s="603"/>
      <c r="H32" s="600">
        <f>1+H31</f>
        <v>69</v>
      </c>
      <c r="I32" s="617"/>
      <c r="J32" s="618"/>
      <c r="K32" s="619"/>
      <c r="L32" s="629"/>
      <c r="M32" s="599"/>
      <c r="N32" s="600">
        <f>1+N31</f>
        <v>29</v>
      </c>
      <c r="O32" s="605">
        <v>185</v>
      </c>
      <c r="P32" s="640" t="s">
        <v>533</v>
      </c>
      <c r="Q32" s="602">
        <v>69</v>
      </c>
      <c r="R32" s="368"/>
      <c r="T32" s="669">
        <v>43200</v>
      </c>
      <c r="U32" s="671">
        <v>259</v>
      </c>
      <c r="V32" s="672" t="s">
        <v>452</v>
      </c>
      <c r="W32" s="673">
        <v>71</v>
      </c>
      <c r="X32" s="674"/>
      <c r="Y32" s="711"/>
      <c r="Z32" s="712">
        <v>2</v>
      </c>
      <c r="AA32" s="715">
        <v>292</v>
      </c>
      <c r="AB32" s="714" t="s">
        <v>534</v>
      </c>
      <c r="AC32" s="673">
        <v>54</v>
      </c>
      <c r="AD32" s="674"/>
      <c r="AL32" s="670">
        <v>1</v>
      </c>
      <c r="AM32" s="769">
        <v>295</v>
      </c>
      <c r="AN32" s="770" t="s">
        <v>19</v>
      </c>
      <c r="AO32" s="772">
        <v>71</v>
      </c>
      <c r="AP32" s="670"/>
    </row>
    <row r="33" ht="20.1" customHeight="1" spans="1:42">
      <c r="A33" s="594"/>
      <c r="B33" s="600">
        <f>1+B32</f>
        <v>30</v>
      </c>
      <c r="C33" s="605">
        <v>298</v>
      </c>
      <c r="D33" s="605" t="s">
        <v>186</v>
      </c>
      <c r="E33" s="602">
        <v>71</v>
      </c>
      <c r="F33" s="598"/>
      <c r="G33" s="603"/>
      <c r="H33" s="600">
        <f>1+H32</f>
        <v>70</v>
      </c>
      <c r="I33" s="617"/>
      <c r="J33" s="618"/>
      <c r="K33" s="619"/>
      <c r="L33" s="629"/>
      <c r="M33" s="599"/>
      <c r="N33" s="600">
        <f>1+N32</f>
        <v>30</v>
      </c>
      <c r="O33" s="611">
        <v>325</v>
      </c>
      <c r="P33" s="636" t="s">
        <v>535</v>
      </c>
      <c r="Q33" s="613">
        <v>70</v>
      </c>
      <c r="R33" s="368"/>
      <c r="U33" s="671">
        <v>298</v>
      </c>
      <c r="V33" s="672" t="s">
        <v>343</v>
      </c>
      <c r="W33" s="673">
        <v>71</v>
      </c>
      <c r="X33" s="674"/>
      <c r="Y33" s="711"/>
      <c r="Z33" s="712">
        <v>3</v>
      </c>
      <c r="AA33" s="713">
        <v>302</v>
      </c>
      <c r="AB33" s="714" t="s">
        <v>167</v>
      </c>
      <c r="AC33" s="673">
        <v>68</v>
      </c>
      <c r="AD33" s="674"/>
      <c r="AF33" t="s">
        <v>57</v>
      </c>
      <c r="AG33" s="671">
        <v>329</v>
      </c>
      <c r="AH33" s="771" t="s">
        <v>516</v>
      </c>
      <c r="AI33" s="772">
        <v>80</v>
      </c>
      <c r="AJ33" s="674"/>
      <c r="AK33" s="711"/>
      <c r="AL33" s="712">
        <v>2</v>
      </c>
      <c r="AM33" s="773">
        <v>319</v>
      </c>
      <c r="AN33" s="770" t="s">
        <v>536</v>
      </c>
      <c r="AO33" s="772">
        <v>59</v>
      </c>
      <c r="AP33" s="674"/>
    </row>
    <row r="34" ht="20.1" customHeight="1" spans="1:42">
      <c r="A34" s="594"/>
      <c r="B34" s="600">
        <f>1+B33</f>
        <v>31</v>
      </c>
      <c r="C34" s="605">
        <v>259</v>
      </c>
      <c r="D34" s="605" t="s">
        <v>18</v>
      </c>
      <c r="E34" s="602">
        <v>71</v>
      </c>
      <c r="F34" s="598"/>
      <c r="G34" s="603"/>
      <c r="H34" s="600">
        <f>1+H33</f>
        <v>71</v>
      </c>
      <c r="I34" s="601"/>
      <c r="J34" s="605"/>
      <c r="K34" s="602"/>
      <c r="L34" s="629"/>
      <c r="M34" s="599"/>
      <c r="N34" s="600">
        <f>1+N33</f>
        <v>31</v>
      </c>
      <c r="O34" s="614">
        <v>306</v>
      </c>
      <c r="P34" s="641" t="s">
        <v>204</v>
      </c>
      <c r="Q34" s="616">
        <v>70</v>
      </c>
      <c r="R34" s="368"/>
      <c r="U34" s="671">
        <v>271</v>
      </c>
      <c r="V34" s="672" t="s">
        <v>537</v>
      </c>
      <c r="W34" s="673">
        <v>72</v>
      </c>
      <c r="X34" s="674"/>
      <c r="Y34" s="711"/>
      <c r="Z34" s="712">
        <v>4</v>
      </c>
      <c r="AA34" s="713">
        <v>306</v>
      </c>
      <c r="AB34" s="716" t="s">
        <v>204</v>
      </c>
      <c r="AC34" s="673">
        <v>70</v>
      </c>
      <c r="AD34" s="674"/>
      <c r="AF34" s="669">
        <v>43196</v>
      </c>
      <c r="AG34" s="671">
        <v>115</v>
      </c>
      <c r="AH34" s="771" t="s">
        <v>339</v>
      </c>
      <c r="AI34" s="772">
        <v>79</v>
      </c>
      <c r="AJ34" s="674"/>
      <c r="AK34" s="711"/>
      <c r="AL34" s="712">
        <v>3</v>
      </c>
      <c r="AM34" s="769">
        <v>327</v>
      </c>
      <c r="AN34" s="770" t="s">
        <v>503</v>
      </c>
      <c r="AO34" s="772">
        <v>59</v>
      </c>
      <c r="AP34" s="674"/>
    </row>
    <row r="35" ht="20.1" customHeight="1" spans="1:42">
      <c r="A35" s="594"/>
      <c r="B35" s="600">
        <f>1+B34</f>
        <v>32</v>
      </c>
      <c r="C35" s="614">
        <v>229</v>
      </c>
      <c r="D35" s="614" t="s">
        <v>513</v>
      </c>
      <c r="E35" s="616">
        <v>71</v>
      </c>
      <c r="F35" s="598"/>
      <c r="G35" s="603"/>
      <c r="H35" s="600">
        <f>1+H34</f>
        <v>72</v>
      </c>
      <c r="I35" s="614"/>
      <c r="J35" s="614"/>
      <c r="K35" s="613"/>
      <c r="L35" s="629"/>
      <c r="M35" s="599"/>
      <c r="N35" s="600">
        <f>1+N34</f>
        <v>32</v>
      </c>
      <c r="O35" s="611">
        <v>301</v>
      </c>
      <c r="P35" s="641" t="s">
        <v>538</v>
      </c>
      <c r="Q35" s="613">
        <v>70</v>
      </c>
      <c r="R35" s="368"/>
      <c r="U35" s="671">
        <v>304</v>
      </c>
      <c r="V35" s="675" t="s">
        <v>539</v>
      </c>
      <c r="W35" s="673">
        <v>68</v>
      </c>
      <c r="X35" s="674"/>
      <c r="Y35" s="711"/>
      <c r="Z35" s="712">
        <v>5</v>
      </c>
      <c r="AA35" s="713">
        <v>285</v>
      </c>
      <c r="AB35" s="714" t="s">
        <v>373</v>
      </c>
      <c r="AC35" s="673">
        <v>72</v>
      </c>
      <c r="AD35" s="674"/>
      <c r="AG35" s="671">
        <v>322</v>
      </c>
      <c r="AH35" s="771" t="s">
        <v>540</v>
      </c>
      <c r="AI35" s="772">
        <v>73</v>
      </c>
      <c r="AJ35" s="674"/>
      <c r="AK35" s="711"/>
      <c r="AL35" s="712">
        <v>4</v>
      </c>
      <c r="AM35" s="769">
        <v>325</v>
      </c>
      <c r="AN35" s="770" t="s">
        <v>208</v>
      </c>
      <c r="AO35" s="772">
        <v>70</v>
      </c>
      <c r="AP35" s="674"/>
    </row>
    <row r="36" ht="20.1" customHeight="1" spans="1:42">
      <c r="A36" s="594"/>
      <c r="B36" s="600">
        <f>1+B35</f>
        <v>33</v>
      </c>
      <c r="C36" s="617">
        <v>498</v>
      </c>
      <c r="D36" s="618" t="s">
        <v>541</v>
      </c>
      <c r="E36" s="619">
        <v>72</v>
      </c>
      <c r="F36" s="598"/>
      <c r="G36" s="603"/>
      <c r="H36" s="600">
        <f>1+H35</f>
        <v>73</v>
      </c>
      <c r="I36" s="605"/>
      <c r="J36" s="605"/>
      <c r="K36" s="602"/>
      <c r="L36" s="629"/>
      <c r="M36" s="599"/>
      <c r="N36" s="600">
        <f>1+N35</f>
        <v>33</v>
      </c>
      <c r="O36" s="642">
        <v>246</v>
      </c>
      <c r="P36" s="643" t="s">
        <v>500</v>
      </c>
      <c r="Q36" s="665">
        <v>70</v>
      </c>
      <c r="R36" s="368"/>
      <c r="U36" s="671">
        <v>290</v>
      </c>
      <c r="V36" s="672" t="s">
        <v>121</v>
      </c>
      <c r="W36" s="673">
        <v>68</v>
      </c>
      <c r="X36" s="674"/>
      <c r="Y36" s="711"/>
      <c r="Z36" s="712">
        <v>6</v>
      </c>
      <c r="AA36" s="713">
        <v>286</v>
      </c>
      <c r="AB36" s="714" t="s">
        <v>334</v>
      </c>
      <c r="AC36" s="673">
        <v>61</v>
      </c>
      <c r="AD36" s="674"/>
      <c r="AG36" s="671">
        <v>313</v>
      </c>
      <c r="AH36" s="771" t="s">
        <v>473</v>
      </c>
      <c r="AI36" s="772">
        <v>62</v>
      </c>
      <c r="AJ36" s="674"/>
      <c r="AK36" s="711"/>
      <c r="AL36" s="712">
        <v>5</v>
      </c>
      <c r="AM36" s="769">
        <v>345</v>
      </c>
      <c r="AN36" s="770" t="s">
        <v>542</v>
      </c>
      <c r="AO36" s="772">
        <v>56</v>
      </c>
      <c r="AP36" s="674"/>
    </row>
    <row r="37" ht="20.1" customHeight="1" spans="1:30">
      <c r="A37" s="594"/>
      <c r="B37" s="600">
        <f>1+B36</f>
        <v>34</v>
      </c>
      <c r="C37" s="601">
        <v>457</v>
      </c>
      <c r="D37" s="605" t="s">
        <v>21</v>
      </c>
      <c r="E37" s="602">
        <v>72</v>
      </c>
      <c r="F37" s="598"/>
      <c r="G37" s="603"/>
      <c r="H37" s="600">
        <f>1+H36</f>
        <v>74</v>
      </c>
      <c r="I37" s="601"/>
      <c r="J37" s="605"/>
      <c r="K37" s="602"/>
      <c r="L37" s="629"/>
      <c r="M37" s="599"/>
      <c r="N37" s="600">
        <f>1+N36</f>
        <v>34</v>
      </c>
      <c r="O37" s="611">
        <v>242</v>
      </c>
      <c r="P37" s="641" t="s">
        <v>543</v>
      </c>
      <c r="Q37" s="613">
        <v>70</v>
      </c>
      <c r="R37" s="368"/>
      <c r="U37" s="671">
        <v>585</v>
      </c>
      <c r="V37" s="672" t="s">
        <v>395</v>
      </c>
      <c r="W37" s="673">
        <v>68</v>
      </c>
      <c r="X37" s="674"/>
      <c r="Y37" s="711"/>
      <c r="Z37" s="712">
        <v>7</v>
      </c>
      <c r="AA37" s="717">
        <v>305</v>
      </c>
      <c r="AB37" s="714" t="s">
        <v>530</v>
      </c>
      <c r="AC37" s="673">
        <v>69</v>
      </c>
      <c r="AD37" s="674"/>
    </row>
    <row r="38" ht="20.1" customHeight="1" spans="1:42">
      <c r="A38" s="594"/>
      <c r="B38" s="600">
        <f>1+B37</f>
        <v>35</v>
      </c>
      <c r="C38" s="605">
        <v>271</v>
      </c>
      <c r="D38" s="605" t="s">
        <v>537</v>
      </c>
      <c r="E38" s="602">
        <v>72</v>
      </c>
      <c r="F38" s="598"/>
      <c r="G38" s="603"/>
      <c r="H38" s="600">
        <f>1+H37</f>
        <v>75</v>
      </c>
      <c r="I38" s="614"/>
      <c r="J38" s="614"/>
      <c r="K38" s="616"/>
      <c r="L38" s="629"/>
      <c r="M38" s="599"/>
      <c r="N38" s="600">
        <f>1+N37</f>
        <v>35</v>
      </c>
      <c r="O38" s="611">
        <v>597</v>
      </c>
      <c r="P38" s="641" t="s">
        <v>544</v>
      </c>
      <c r="Q38" s="613">
        <v>72</v>
      </c>
      <c r="R38" s="368"/>
      <c r="U38" s="671">
        <v>282</v>
      </c>
      <c r="V38" s="672" t="s">
        <v>404</v>
      </c>
      <c r="W38" s="673">
        <v>70</v>
      </c>
      <c r="X38" s="674"/>
      <c r="Y38" s="711"/>
      <c r="Z38" s="712">
        <v>8</v>
      </c>
      <c r="AA38" s="718">
        <v>301</v>
      </c>
      <c r="AB38" s="714" t="s">
        <v>545</v>
      </c>
      <c r="AC38" s="673">
        <v>70</v>
      </c>
      <c r="AD38" s="674"/>
      <c r="AF38" t="s">
        <v>126</v>
      </c>
      <c r="AG38" s="694">
        <v>113</v>
      </c>
      <c r="AH38" s="694" t="s">
        <v>469</v>
      </c>
      <c r="AI38" s="657">
        <v>61</v>
      </c>
      <c r="AJ38" s="657"/>
      <c r="AK38" s="697"/>
      <c r="AL38" s="656">
        <v>1</v>
      </c>
      <c r="AM38" s="656">
        <v>163</v>
      </c>
      <c r="AN38" s="698" t="s">
        <v>456</v>
      </c>
      <c r="AO38" s="657">
        <v>68</v>
      </c>
      <c r="AP38" s="657"/>
    </row>
    <row r="39" ht="20.1" customHeight="1" spans="1:42">
      <c r="A39" s="594"/>
      <c r="B39" s="600">
        <f>1+B38</f>
        <v>36</v>
      </c>
      <c r="C39" s="601">
        <v>225</v>
      </c>
      <c r="D39" s="601" t="s">
        <v>206</v>
      </c>
      <c r="E39" s="615">
        <v>72</v>
      </c>
      <c r="F39" s="598"/>
      <c r="G39" s="603"/>
      <c r="H39" s="600">
        <f>1+H38</f>
        <v>76</v>
      </c>
      <c r="I39" s="614"/>
      <c r="J39" s="614"/>
      <c r="K39" s="616"/>
      <c r="L39" s="629"/>
      <c r="M39" s="599"/>
      <c r="N39" s="600">
        <f>1+N38</f>
        <v>36</v>
      </c>
      <c r="O39" s="614">
        <v>285</v>
      </c>
      <c r="P39" s="641" t="s">
        <v>546</v>
      </c>
      <c r="Q39" s="616">
        <v>72</v>
      </c>
      <c r="R39" s="368"/>
      <c r="U39" s="671">
        <v>289</v>
      </c>
      <c r="V39" s="672" t="s">
        <v>547</v>
      </c>
      <c r="W39" s="673">
        <v>75</v>
      </c>
      <c r="X39" s="674"/>
      <c r="Y39" s="711"/>
      <c r="Z39" s="712">
        <v>9</v>
      </c>
      <c r="AA39" s="676"/>
      <c r="AB39" s="719" t="s">
        <v>499</v>
      </c>
      <c r="AC39" s="720">
        <v>58</v>
      </c>
      <c r="AD39" s="674"/>
      <c r="AF39" s="669">
        <v>43195</v>
      </c>
      <c r="AG39" s="694">
        <v>111</v>
      </c>
      <c r="AH39" s="694" t="s">
        <v>509</v>
      </c>
      <c r="AI39" s="657">
        <v>67</v>
      </c>
      <c r="AJ39" s="657"/>
      <c r="AK39" s="697"/>
      <c r="AL39" s="656">
        <v>2</v>
      </c>
      <c r="AM39" s="656"/>
      <c r="AN39" s="698"/>
      <c r="AO39" s="657"/>
      <c r="AP39" s="657"/>
    </row>
    <row r="40" ht="20.1" customHeight="1" spans="1:42">
      <c r="A40" s="594"/>
      <c r="B40" s="600">
        <f>1+B39</f>
        <v>37</v>
      </c>
      <c r="C40" s="617">
        <v>154</v>
      </c>
      <c r="D40" s="618" t="s">
        <v>215</v>
      </c>
      <c r="E40" s="619">
        <v>72</v>
      </c>
      <c r="F40" s="598"/>
      <c r="G40" s="603"/>
      <c r="H40" s="600">
        <f>1+H39</f>
        <v>77</v>
      </c>
      <c r="I40" s="617"/>
      <c r="J40" s="618"/>
      <c r="K40" s="619"/>
      <c r="L40" s="629"/>
      <c r="M40" s="599"/>
      <c r="N40" s="600">
        <f>1+N39</f>
        <v>37</v>
      </c>
      <c r="O40" s="605">
        <v>152</v>
      </c>
      <c r="P40" s="640" t="s">
        <v>548</v>
      </c>
      <c r="Q40" s="602">
        <v>72</v>
      </c>
      <c r="R40" s="368"/>
      <c r="U40" s="676"/>
      <c r="V40" s="677"/>
      <c r="W40" s="678"/>
      <c r="X40" s="674"/>
      <c r="Y40" s="711"/>
      <c r="Z40" s="712">
        <v>10</v>
      </c>
      <c r="AA40" s="614"/>
      <c r="AB40" s="719" t="s">
        <v>531</v>
      </c>
      <c r="AC40" s="721">
        <v>69</v>
      </c>
      <c r="AD40" s="674"/>
      <c r="AG40" s="605">
        <v>173</v>
      </c>
      <c r="AH40" s="771" t="s">
        <v>522</v>
      </c>
      <c r="AI40" s="657">
        <v>83</v>
      </c>
      <c r="AJ40" s="657"/>
      <c r="AK40" s="697"/>
      <c r="AL40" s="656">
        <v>3</v>
      </c>
      <c r="AN40" s="670"/>
      <c r="AP40" s="657"/>
    </row>
    <row r="41" ht="20.1" customHeight="1" spans="1:42">
      <c r="A41" s="594"/>
      <c r="B41" s="600">
        <f>1+B40</f>
        <v>38</v>
      </c>
      <c r="C41" s="601">
        <v>27</v>
      </c>
      <c r="D41" s="605" t="s">
        <v>225</v>
      </c>
      <c r="E41" s="602">
        <v>72</v>
      </c>
      <c r="F41" s="598"/>
      <c r="G41" s="603"/>
      <c r="H41" s="600">
        <f>1+H40</f>
        <v>78</v>
      </c>
      <c r="I41" s="611"/>
      <c r="J41" s="612"/>
      <c r="K41" s="613"/>
      <c r="L41" s="629"/>
      <c r="M41" s="599"/>
      <c r="N41" s="600">
        <f>1+N40</f>
        <v>38</v>
      </c>
      <c r="O41" s="605">
        <v>247</v>
      </c>
      <c r="P41" s="640" t="s">
        <v>261</v>
      </c>
      <c r="Q41" s="602">
        <v>78</v>
      </c>
      <c r="R41" s="368"/>
      <c r="AG41" s="769">
        <v>184</v>
      </c>
      <c r="AH41" s="771" t="s">
        <v>268</v>
      </c>
      <c r="AI41" s="657">
        <v>75</v>
      </c>
      <c r="AJ41" s="657"/>
      <c r="AK41" s="697"/>
      <c r="AL41" s="656">
        <v>4</v>
      </c>
      <c r="AM41" s="656"/>
      <c r="AN41" s="698"/>
      <c r="AO41" s="657"/>
      <c r="AP41" s="657"/>
    </row>
    <row r="42" ht="20.1" customHeight="1" spans="1:42">
      <c r="A42" s="594"/>
      <c r="B42" s="600">
        <f>1+B41</f>
        <v>39</v>
      </c>
      <c r="C42" s="609"/>
      <c r="D42" s="609" t="s">
        <v>549</v>
      </c>
      <c r="E42" s="610">
        <v>72</v>
      </c>
      <c r="F42" s="598"/>
      <c r="G42" s="603"/>
      <c r="H42" s="600"/>
      <c r="I42" s="611"/>
      <c r="J42" s="612"/>
      <c r="K42" s="613"/>
      <c r="L42" s="629"/>
      <c r="M42" s="599"/>
      <c r="N42" s="600">
        <f>1+N41</f>
        <v>39</v>
      </c>
      <c r="O42" s="611">
        <v>283</v>
      </c>
      <c r="P42" s="641" t="s">
        <v>550</v>
      </c>
      <c r="Q42" s="613">
        <v>78</v>
      </c>
      <c r="R42" s="368"/>
      <c r="T42" t="s">
        <v>551</v>
      </c>
      <c r="U42" s="679"/>
      <c r="V42" s="679"/>
      <c r="W42" s="679"/>
      <c r="X42" s="679"/>
      <c r="Y42" s="679"/>
      <c r="Z42" s="679"/>
      <c r="AA42" s="679"/>
      <c r="AB42" s="679"/>
      <c r="AC42" s="679"/>
      <c r="AG42" s="769">
        <v>164</v>
      </c>
      <c r="AH42" s="605" t="s">
        <v>508</v>
      </c>
      <c r="AI42" s="657">
        <v>67</v>
      </c>
      <c r="AJ42" s="657"/>
      <c r="AK42" s="697"/>
      <c r="AL42" s="656">
        <v>5</v>
      </c>
      <c r="AM42" s="657"/>
      <c r="AN42" s="657"/>
      <c r="AO42" s="657"/>
      <c r="AP42" s="657"/>
    </row>
    <row r="43" ht="20.1" customHeight="1" spans="1:29">
      <c r="A43" s="594"/>
      <c r="B43" s="623">
        <f>1+B42</f>
        <v>40</v>
      </c>
      <c r="C43" s="624">
        <v>200</v>
      </c>
      <c r="D43" s="624" t="s">
        <v>235</v>
      </c>
      <c r="E43" s="625">
        <v>73</v>
      </c>
      <c r="F43" s="603"/>
      <c r="G43" s="603"/>
      <c r="H43" s="623"/>
      <c r="I43" s="647"/>
      <c r="J43" s="647"/>
      <c r="K43" s="648"/>
      <c r="L43" s="629"/>
      <c r="M43" s="599"/>
      <c r="N43" s="600">
        <f>1+N42</f>
        <v>40</v>
      </c>
      <c r="O43" s="611">
        <v>374</v>
      </c>
      <c r="P43" s="636" t="s">
        <v>552</v>
      </c>
      <c r="Q43" s="613">
        <v>79</v>
      </c>
      <c r="R43" s="368"/>
      <c r="U43" s="679"/>
      <c r="V43" s="679"/>
      <c r="W43" s="679"/>
      <c r="X43" s="679"/>
      <c r="Y43" s="679"/>
      <c r="Z43" s="679"/>
      <c r="AA43" s="722"/>
      <c r="AB43" s="679"/>
      <c r="AC43" s="679"/>
    </row>
    <row r="44" ht="20.1" customHeight="1" spans="1:42">
      <c r="A44" s="594"/>
      <c r="D44" s="530"/>
      <c r="F44" s="603"/>
      <c r="G44" s="603"/>
      <c r="H44" s="598"/>
      <c r="I44" s="598"/>
      <c r="J44" s="598"/>
      <c r="K44" s="598"/>
      <c r="L44" s="629"/>
      <c r="M44" s="599"/>
      <c r="N44" s="600">
        <f>1+N43</f>
        <v>41</v>
      </c>
      <c r="O44" s="605"/>
      <c r="P44" s="640"/>
      <c r="Q44" s="602"/>
      <c r="R44" s="368"/>
      <c r="U44" s="679"/>
      <c r="V44" s="679"/>
      <c r="W44" s="679"/>
      <c r="X44" s="679"/>
      <c r="Y44" s="679"/>
      <c r="Z44" s="679"/>
      <c r="AA44" s="722"/>
      <c r="AB44" s="679"/>
      <c r="AC44" s="679"/>
      <c r="AF44" t="s">
        <v>82</v>
      </c>
      <c r="AG44" s="656">
        <v>498</v>
      </c>
      <c r="AH44" s="657" t="s">
        <v>541</v>
      </c>
      <c r="AI44" s="657">
        <v>72</v>
      </c>
      <c r="AJ44" s="657"/>
      <c r="AK44" s="697"/>
      <c r="AL44" s="656">
        <v>1</v>
      </c>
      <c r="AM44" s="656">
        <v>496</v>
      </c>
      <c r="AN44" s="698" t="s">
        <v>519</v>
      </c>
      <c r="AO44" s="657">
        <v>65</v>
      </c>
      <c r="AP44" s="657"/>
    </row>
    <row r="45" ht="20.1" customHeight="1" spans="1:42">
      <c r="A45" s="594"/>
      <c r="D45" s="530"/>
      <c r="F45" s="603"/>
      <c r="G45" s="626"/>
      <c r="H45" s="626"/>
      <c r="I45" s="626"/>
      <c r="J45" s="626"/>
      <c r="K45" s="629"/>
      <c r="L45" s="599"/>
      <c r="M45" s="649"/>
      <c r="N45" s="600">
        <f>1+N44</f>
        <v>42</v>
      </c>
      <c r="O45" s="605"/>
      <c r="P45" s="640"/>
      <c r="Q45" s="602"/>
      <c r="R45" s="368"/>
      <c r="U45" s="679"/>
      <c r="V45" s="679"/>
      <c r="W45" s="679"/>
      <c r="X45" s="679"/>
      <c r="Y45" s="679"/>
      <c r="Z45" s="679"/>
      <c r="AA45" s="722"/>
      <c r="AB45" s="679"/>
      <c r="AC45" s="679"/>
      <c r="AF45" t="s">
        <v>553</v>
      </c>
      <c r="AG45" s="656">
        <v>474</v>
      </c>
      <c r="AH45" s="657" t="s">
        <v>419</v>
      </c>
      <c r="AI45" s="657">
        <v>69</v>
      </c>
      <c r="AJ45" s="657"/>
      <c r="AK45" s="697"/>
      <c r="AL45" s="656">
        <v>2</v>
      </c>
      <c r="AM45" s="656">
        <v>597</v>
      </c>
      <c r="AN45" s="698" t="s">
        <v>544</v>
      </c>
      <c r="AO45" s="657">
        <v>72</v>
      </c>
      <c r="AP45" s="657"/>
    </row>
    <row r="46" ht="20.1" customHeight="1" spans="1:42">
      <c r="A46" s="594"/>
      <c r="C46" s="539"/>
      <c r="D46" s="539"/>
      <c r="E46" s="627"/>
      <c r="F46" s="603"/>
      <c r="G46" s="626"/>
      <c r="H46" s="626"/>
      <c r="I46" s="626"/>
      <c r="J46" s="626"/>
      <c r="K46" s="629"/>
      <c r="L46" s="599"/>
      <c r="M46" s="649"/>
      <c r="N46" s="600">
        <f>1+N45</f>
        <v>43</v>
      </c>
      <c r="O46" s="639"/>
      <c r="P46" s="640"/>
      <c r="Q46" s="660"/>
      <c r="R46" s="368"/>
      <c r="U46" s="679"/>
      <c r="V46" s="679"/>
      <c r="W46" s="679"/>
      <c r="X46" s="679"/>
      <c r="Y46" s="679"/>
      <c r="Z46" s="679"/>
      <c r="AA46" s="679"/>
      <c r="AB46" s="679"/>
      <c r="AC46" s="679"/>
      <c r="AF46" s="669">
        <v>43200</v>
      </c>
      <c r="AG46" s="656">
        <v>486</v>
      </c>
      <c r="AH46" s="657" t="s">
        <v>79</v>
      </c>
      <c r="AI46" s="657">
        <v>66</v>
      </c>
      <c r="AJ46" s="657"/>
      <c r="AK46" s="697"/>
      <c r="AL46" s="656">
        <v>3</v>
      </c>
      <c r="AM46" s="656"/>
      <c r="AN46" s="657"/>
      <c r="AO46" s="657"/>
      <c r="AP46" s="657"/>
    </row>
    <row r="47" ht="20.1" customHeight="1" spans="1:42">
      <c r="A47" s="594"/>
      <c r="C47" s="626"/>
      <c r="D47" s="626"/>
      <c r="E47" s="628"/>
      <c r="F47" s="603"/>
      <c r="H47" s="629"/>
      <c r="I47" s="650"/>
      <c r="J47" s="649"/>
      <c r="K47" s="603"/>
      <c r="L47" s="599"/>
      <c r="M47" s="598"/>
      <c r="N47" s="600">
        <f>1+N46</f>
        <v>44</v>
      </c>
      <c r="O47" s="611"/>
      <c r="P47" s="636"/>
      <c r="Q47" s="613"/>
      <c r="R47" s="368"/>
      <c r="U47" s="679"/>
      <c r="V47" s="679"/>
      <c r="W47" s="679"/>
      <c r="X47" s="679"/>
      <c r="Y47" s="679"/>
      <c r="Z47" s="679"/>
      <c r="AA47" s="679"/>
      <c r="AB47" s="679"/>
      <c r="AC47" s="679"/>
      <c r="AG47" s="656">
        <v>495</v>
      </c>
      <c r="AH47" s="657" t="s">
        <v>350</v>
      </c>
      <c r="AI47" s="657">
        <v>69</v>
      </c>
      <c r="AJ47" s="657"/>
      <c r="AK47" s="697"/>
      <c r="AL47" s="656">
        <v>4</v>
      </c>
      <c r="AM47" s="656"/>
      <c r="AN47" s="657"/>
      <c r="AO47" s="657"/>
      <c r="AP47" s="657"/>
    </row>
    <row r="48" ht="20.1" customHeight="1" spans="1:42">
      <c r="A48" s="594"/>
      <c r="D48" s="530"/>
      <c r="F48" s="603"/>
      <c r="G48" s="598"/>
      <c r="H48" s="629"/>
      <c r="I48" s="650"/>
      <c r="J48" s="603"/>
      <c r="K48" s="629"/>
      <c r="L48" s="599"/>
      <c r="M48" s="598"/>
      <c r="N48" s="600">
        <f>1+N47</f>
        <v>45</v>
      </c>
      <c r="O48" s="611"/>
      <c r="P48" s="636"/>
      <c r="Q48" s="613"/>
      <c r="R48" s="368"/>
      <c r="U48" s="679"/>
      <c r="V48" s="679"/>
      <c r="W48" s="679"/>
      <c r="X48" s="679"/>
      <c r="Y48" s="679"/>
      <c r="Z48" s="679"/>
      <c r="AA48" s="679"/>
      <c r="AB48" s="679"/>
      <c r="AC48" s="679"/>
      <c r="AG48" s="656">
        <v>497</v>
      </c>
      <c r="AH48" s="657" t="s">
        <v>554</v>
      </c>
      <c r="AI48" s="657">
        <v>68</v>
      </c>
      <c r="AJ48" s="657"/>
      <c r="AK48" s="697"/>
      <c r="AL48" s="656">
        <v>5</v>
      </c>
      <c r="AM48" s="657"/>
      <c r="AN48" s="657"/>
      <c r="AO48" s="657"/>
      <c r="AP48" s="657"/>
    </row>
    <row r="49" ht="20.1" customHeight="1" spans="1:42">
      <c r="A49" s="594"/>
      <c r="D49" s="530"/>
      <c r="F49" s="598"/>
      <c r="G49" s="603"/>
      <c r="H49" s="598"/>
      <c r="I49" s="629"/>
      <c r="J49" s="650"/>
      <c r="K49" s="603"/>
      <c r="L49" s="629"/>
      <c r="M49" s="599"/>
      <c r="N49" s="600">
        <f>1+N48</f>
        <v>46</v>
      </c>
      <c r="O49" s="605"/>
      <c r="P49" s="640"/>
      <c r="Q49" s="602"/>
      <c r="R49" s="368"/>
      <c r="U49" s="679"/>
      <c r="V49" s="679"/>
      <c r="W49" s="679"/>
      <c r="X49" s="679"/>
      <c r="Y49" s="679"/>
      <c r="Z49" s="679"/>
      <c r="AA49" s="679"/>
      <c r="AB49" s="679"/>
      <c r="AC49" s="679"/>
      <c r="AG49" s="656">
        <v>482</v>
      </c>
      <c r="AH49" s="657" t="s">
        <v>555</v>
      </c>
      <c r="AI49" s="657">
        <v>76</v>
      </c>
      <c r="AJ49" s="657"/>
      <c r="AK49" s="697"/>
      <c r="AL49" s="656">
        <v>6</v>
      </c>
      <c r="AM49" s="664"/>
      <c r="AN49" s="664"/>
      <c r="AO49" s="664"/>
      <c r="AP49" s="664"/>
    </row>
    <row r="50" ht="20.1" customHeight="1" spans="1:36">
      <c r="A50" s="594"/>
      <c r="D50" s="530"/>
      <c r="F50" s="598"/>
      <c r="G50" s="603"/>
      <c r="H50" s="598"/>
      <c r="I50" s="629"/>
      <c r="J50" s="650"/>
      <c r="K50" s="603"/>
      <c r="L50" s="603"/>
      <c r="M50" s="599"/>
      <c r="N50" s="600">
        <f>1+N49</f>
        <v>47</v>
      </c>
      <c r="O50" s="605"/>
      <c r="P50" s="640"/>
      <c r="Q50" s="602"/>
      <c r="R50" s="368"/>
      <c r="U50" s="679"/>
      <c r="V50" s="679"/>
      <c r="W50" s="679"/>
      <c r="X50" s="679"/>
      <c r="Y50" s="679"/>
      <c r="Z50" s="679"/>
      <c r="AA50" s="679"/>
      <c r="AB50" s="679"/>
      <c r="AC50" s="679"/>
      <c r="AG50" s="774">
        <v>595</v>
      </c>
      <c r="AH50" s="705" t="s">
        <v>556</v>
      </c>
      <c r="AI50" s="775">
        <v>64</v>
      </c>
      <c r="AJ50" s="670"/>
    </row>
    <row r="51" ht="20.1" customHeight="1" spans="1:42">
      <c r="A51" s="594"/>
      <c r="D51" s="530"/>
      <c r="F51" s="598"/>
      <c r="G51" s="603"/>
      <c r="H51" s="598"/>
      <c r="I51" s="629"/>
      <c r="J51" s="650"/>
      <c r="K51" s="603"/>
      <c r="L51" s="599"/>
      <c r="M51" s="599"/>
      <c r="N51" s="600">
        <f>1+N50</f>
        <v>48</v>
      </c>
      <c r="O51" s="605"/>
      <c r="P51" s="640"/>
      <c r="Q51" s="602"/>
      <c r="R51" s="368"/>
      <c r="AG51" s="656">
        <v>477</v>
      </c>
      <c r="AH51" s="657" t="s">
        <v>557</v>
      </c>
      <c r="AI51" s="657">
        <v>79</v>
      </c>
      <c r="AJ51" s="657"/>
      <c r="AK51" s="697"/>
      <c r="AL51" s="656"/>
      <c r="AM51" s="656"/>
      <c r="AN51" s="657"/>
      <c r="AO51" s="657"/>
      <c r="AP51" s="657"/>
    </row>
    <row r="52" ht="20.1" customHeight="1" spans="1:42">
      <c r="A52" s="410"/>
      <c r="D52" s="530"/>
      <c r="F52" s="630"/>
      <c r="G52" s="631"/>
      <c r="H52" s="630"/>
      <c r="I52" s="630"/>
      <c r="J52" s="630"/>
      <c r="K52" s="630"/>
      <c r="L52" s="651"/>
      <c r="M52" s="630"/>
      <c r="N52" s="600">
        <f>1+N51</f>
        <v>49</v>
      </c>
      <c r="O52" s="644"/>
      <c r="P52" s="640"/>
      <c r="Q52" s="680"/>
      <c r="R52" s="526"/>
      <c r="T52" t="s">
        <v>558</v>
      </c>
      <c r="U52" s="681">
        <v>200</v>
      </c>
      <c r="V52" s="682" t="s">
        <v>235</v>
      </c>
      <c r="W52" s="683">
        <v>73</v>
      </c>
      <c r="X52" s="684"/>
      <c r="Y52" s="485"/>
      <c r="Z52" s="723">
        <v>152</v>
      </c>
      <c r="AA52" s="724" t="s">
        <v>548</v>
      </c>
      <c r="AB52" s="687">
        <v>72</v>
      </c>
      <c r="AG52" s="656"/>
      <c r="AH52" s="657"/>
      <c r="AI52" s="657"/>
      <c r="AJ52" s="657"/>
      <c r="AK52" s="697"/>
      <c r="AL52" s="656"/>
      <c r="AM52" s="656"/>
      <c r="AN52" s="657"/>
      <c r="AO52" s="657"/>
      <c r="AP52" s="657"/>
    </row>
    <row r="53" ht="18.75" customHeight="1" spans="1:42">
      <c r="A53" s="410"/>
      <c r="D53" s="530"/>
      <c r="F53" s="632"/>
      <c r="G53" s="410"/>
      <c r="H53" s="368"/>
      <c r="I53" s="572"/>
      <c r="J53" s="572"/>
      <c r="K53" s="632"/>
      <c r="L53" s="652"/>
      <c r="M53" s="526"/>
      <c r="N53" s="600">
        <f>1+N52</f>
        <v>50</v>
      </c>
      <c r="O53" s="605"/>
      <c r="P53" s="640"/>
      <c r="Q53" s="602"/>
      <c r="R53" s="526"/>
      <c r="T53" s="669">
        <v>43200</v>
      </c>
      <c r="U53" s="685">
        <v>214</v>
      </c>
      <c r="V53" s="686" t="s">
        <v>559</v>
      </c>
      <c r="W53" s="687">
        <v>81</v>
      </c>
      <c r="X53" s="684"/>
      <c r="Y53" s="485"/>
      <c r="Z53" s="723">
        <v>242</v>
      </c>
      <c r="AA53" s="725" t="s">
        <v>543</v>
      </c>
      <c r="AB53" s="687">
        <v>70</v>
      </c>
      <c r="AG53" s="656"/>
      <c r="AH53" s="657"/>
      <c r="AI53" s="657"/>
      <c r="AJ53" s="657"/>
      <c r="AK53" s="697"/>
      <c r="AL53" s="656"/>
      <c r="AM53" s="656"/>
      <c r="AN53" s="657"/>
      <c r="AO53" s="657"/>
      <c r="AP53" s="657"/>
    </row>
    <row r="54" ht="18.75" customHeight="1" spans="1:42">
      <c r="A54" s="410"/>
      <c r="D54" s="530"/>
      <c r="F54" s="632"/>
      <c r="G54" s="410"/>
      <c r="H54" s="368"/>
      <c r="I54" s="572"/>
      <c r="J54" s="572"/>
      <c r="K54" s="632"/>
      <c r="L54" s="652"/>
      <c r="M54" s="410"/>
      <c r="N54" s="600">
        <f>1+N53</f>
        <v>51</v>
      </c>
      <c r="O54" s="614"/>
      <c r="P54" s="641"/>
      <c r="Q54" s="616"/>
      <c r="R54" s="526"/>
      <c r="U54" s="688">
        <v>237</v>
      </c>
      <c r="V54" s="689" t="s">
        <v>112</v>
      </c>
      <c r="W54" s="687">
        <v>68</v>
      </c>
      <c r="X54" s="485"/>
      <c r="Y54" s="485"/>
      <c r="Z54" s="726">
        <v>97</v>
      </c>
      <c r="AA54" s="724" t="s">
        <v>455</v>
      </c>
      <c r="AB54" s="727">
        <v>65</v>
      </c>
      <c r="AG54" s="656"/>
      <c r="AH54" s="657"/>
      <c r="AI54" s="657"/>
      <c r="AJ54" s="657"/>
      <c r="AK54" s="697"/>
      <c r="AL54" s="656"/>
      <c r="AM54" s="656"/>
      <c r="AN54" s="657"/>
      <c r="AO54" s="657"/>
      <c r="AP54" s="657"/>
    </row>
    <row r="55" ht="18.75" customHeight="1" spans="1:28">
      <c r="A55" s="410"/>
      <c r="D55" s="530"/>
      <c r="F55" s="632"/>
      <c r="G55" s="410"/>
      <c r="H55" s="368"/>
      <c r="I55" s="572"/>
      <c r="J55" s="653"/>
      <c r="K55" s="632"/>
      <c r="L55" s="652"/>
      <c r="M55" s="410"/>
      <c r="N55" s="623">
        <f>1+N54</f>
        <v>52</v>
      </c>
      <c r="O55" s="654"/>
      <c r="P55" s="655"/>
      <c r="Q55" s="690"/>
      <c r="R55" s="526"/>
      <c r="U55" s="685">
        <v>273</v>
      </c>
      <c r="V55" s="691" t="s">
        <v>411</v>
      </c>
      <c r="W55" s="687">
        <v>68</v>
      </c>
      <c r="X55" s="485"/>
      <c r="Y55" s="485"/>
      <c r="Z55" s="728">
        <v>251</v>
      </c>
      <c r="AA55" s="729" t="s">
        <v>418</v>
      </c>
      <c r="AB55" s="687">
        <v>58</v>
      </c>
    </row>
    <row r="56" ht="18.75" customHeight="1" spans="4:28">
      <c r="D56" s="530"/>
      <c r="H56" s="485"/>
      <c r="I56" s="485"/>
      <c r="J56" s="485"/>
      <c r="K56" s="652"/>
      <c r="L56" s="652"/>
      <c r="N56" s="368"/>
      <c r="O56" s="21"/>
      <c r="P56" s="21"/>
      <c r="Q56" s="21"/>
      <c r="R56" s="21"/>
      <c r="U56" s="685">
        <v>225</v>
      </c>
      <c r="V56" s="692" t="s">
        <v>326</v>
      </c>
      <c r="W56" s="687">
        <v>72</v>
      </c>
      <c r="X56" s="485"/>
      <c r="Y56" s="485"/>
      <c r="Z56" s="723">
        <v>247</v>
      </c>
      <c r="AA56" s="725" t="s">
        <v>261</v>
      </c>
      <c r="AB56" s="687">
        <v>78</v>
      </c>
    </row>
    <row r="57" ht="18.75" customHeight="1" spans="4:28">
      <c r="D57" s="530"/>
      <c r="H57" s="485"/>
      <c r="I57" s="485"/>
      <c r="J57" s="485"/>
      <c r="K57" s="649"/>
      <c r="L57" s="649"/>
      <c r="N57" s="368"/>
      <c r="O57" s="21"/>
      <c r="P57" s="21"/>
      <c r="Q57" s="21"/>
      <c r="R57" s="21"/>
      <c r="U57" s="693">
        <v>416</v>
      </c>
      <c r="V57" s="694" t="s">
        <v>417</v>
      </c>
      <c r="W57" s="687">
        <v>76</v>
      </c>
      <c r="X57" s="485"/>
      <c r="Y57" s="485"/>
      <c r="Z57" s="730">
        <v>283</v>
      </c>
      <c r="AA57" s="731" t="s">
        <v>550</v>
      </c>
      <c r="AB57" s="696">
        <v>78</v>
      </c>
    </row>
    <row r="58" ht="18" customHeight="1" spans="4:28">
      <c r="D58" s="530"/>
      <c r="N58" s="368"/>
      <c r="O58" s="21"/>
      <c r="P58" s="21"/>
      <c r="Q58" s="21"/>
      <c r="R58" s="21"/>
      <c r="U58" s="695">
        <v>207</v>
      </c>
      <c r="V58" s="485" t="s">
        <v>479</v>
      </c>
      <c r="W58" s="696">
        <v>74</v>
      </c>
      <c r="X58" s="485"/>
      <c r="Y58" s="485"/>
      <c r="Z58" s="730">
        <v>185</v>
      </c>
      <c r="AA58" s="731" t="s">
        <v>533</v>
      </c>
      <c r="AB58" s="696">
        <v>69</v>
      </c>
    </row>
    <row r="59" ht="18" customHeight="1" spans="4:18">
      <c r="D59" s="530"/>
      <c r="N59" s="21"/>
      <c r="O59" s="21"/>
      <c r="P59" s="21"/>
      <c r="Q59" s="21"/>
      <c r="R59" s="21"/>
    </row>
    <row r="60" ht="18" customHeight="1" spans="4:18">
      <c r="D60" s="530"/>
      <c r="N60" s="21"/>
      <c r="O60" s="144"/>
      <c r="P60" s="144"/>
      <c r="Q60" s="144"/>
      <c r="R60" s="21"/>
    </row>
    <row r="61" ht="18" customHeight="1" spans="4:18">
      <c r="D61" s="530"/>
      <c r="N61" s="21"/>
      <c r="O61" s="21"/>
      <c r="P61" s="21"/>
      <c r="Q61" s="21"/>
      <c r="R61" s="21"/>
    </row>
    <row r="62" ht="18" customHeight="1" spans="4:18">
      <c r="D62" s="530"/>
      <c r="N62" s="21"/>
      <c r="O62" s="21"/>
      <c r="P62" s="21"/>
      <c r="Q62" s="21"/>
      <c r="R62" s="21"/>
    </row>
    <row r="63" ht="18" customHeight="1" spans="4:18">
      <c r="D63" s="530"/>
      <c r="N63" s="21"/>
      <c r="O63" s="21"/>
      <c r="P63" s="21"/>
      <c r="Q63" s="21"/>
      <c r="R63" s="21"/>
    </row>
    <row r="64" spans="14:18">
      <c r="N64" s="21"/>
      <c r="O64" s="21"/>
      <c r="P64" s="21"/>
      <c r="Q64" s="21"/>
      <c r="R64" s="21"/>
    </row>
    <row r="65" spans="14:18">
      <c r="N65" s="21"/>
      <c r="O65" s="21"/>
      <c r="P65" s="21"/>
      <c r="Q65" s="21"/>
      <c r="R65" s="21"/>
    </row>
    <row r="66" spans="14:18">
      <c r="N66" s="21"/>
      <c r="O66" s="21"/>
      <c r="P66" s="21"/>
      <c r="Q66" s="21"/>
      <c r="R66" s="21"/>
    </row>
    <row r="67" spans="14:18">
      <c r="N67" s="21"/>
      <c r="O67" s="783"/>
      <c r="P67" s="144"/>
      <c r="Q67" s="144"/>
      <c r="R67" s="21"/>
    </row>
    <row r="68" spans="14:18">
      <c r="N68" s="21"/>
      <c r="O68" s="21"/>
      <c r="P68" s="21"/>
      <c r="Q68" s="21"/>
      <c r="R68" s="21"/>
    </row>
    <row r="69" spans="14:18">
      <c r="N69" s="21"/>
      <c r="O69" s="21"/>
      <c r="P69" s="21"/>
      <c r="Q69" s="21"/>
      <c r="R69" s="21"/>
    </row>
    <row r="70" spans="14:18">
      <c r="N70" s="21"/>
      <c r="O70" s="21"/>
      <c r="P70" s="21"/>
      <c r="Q70" s="21"/>
      <c r="R70" s="21"/>
    </row>
    <row r="71" spans="14:18">
      <c r="N71" s="21"/>
      <c r="O71" s="21"/>
      <c r="P71" s="21"/>
      <c r="Q71" s="21"/>
      <c r="R71" s="21"/>
    </row>
    <row r="72" spans="14:18">
      <c r="N72" s="21"/>
      <c r="O72" s="21"/>
      <c r="P72" s="21"/>
      <c r="Q72" s="21"/>
      <c r="R72" s="21"/>
    </row>
    <row r="83" spans="2:2">
      <c r="B83" s="781"/>
    </row>
    <row r="84" spans="2:2">
      <c r="B84" s="782"/>
    </row>
    <row r="85" spans="2:2">
      <c r="B85" s="782"/>
    </row>
    <row r="86" spans="2:2">
      <c r="B86" s="782"/>
    </row>
    <row r="87" spans="2:2">
      <c r="B87" s="782"/>
    </row>
    <row r="88" spans="2:2">
      <c r="B88" s="781"/>
    </row>
    <row r="89" spans="2:2">
      <c r="B89" s="782"/>
    </row>
    <row r="91" spans="3:5">
      <c r="C91" s="656"/>
      <c r="D91" s="657"/>
      <c r="E91" s="657"/>
    </row>
    <row r="92" spans="3:5">
      <c r="C92" s="656"/>
      <c r="D92" s="657"/>
      <c r="E92" s="657"/>
    </row>
    <row r="93" spans="3:5">
      <c r="C93" s="656"/>
      <c r="D93" s="657"/>
      <c r="E93" s="657"/>
    </row>
    <row r="94" spans="3:5">
      <c r="C94" s="656"/>
      <c r="D94" s="657"/>
      <c r="E94" s="657"/>
    </row>
  </sheetData>
  <autoFilter ref="E1:E580"/>
  <sortState caseSensitive="0" columnSort="0" ref="C4:E43">
    <sortCondition descending="0" ref="E4:E43"/>
  </sortState>
  <conditionalFormatting sqref="K53 J18:K28">
    <cfRule type="expression" dxfId="122" priority="1" stopIfTrue="1">
      <formula>#REF!&gt;1</formula>
    </cfRule>
  </conditionalFormatting>
  <conditionalFormatting sqref="K43:K44">
    <cfRule type="expression" dxfId="123" priority="2" stopIfTrue="1">
      <formula>#REF!&gt;1</formula>
    </cfRule>
  </conditionalFormatting>
  <conditionalFormatting sqref="G4:G44 F16:F48">
    <cfRule type="expression" dxfId="124" priority="3" stopIfTrue="1">
      <formula>#REF!&gt;1</formula>
    </cfRule>
  </conditionalFormatting>
  <conditionalFormatting sqref="M4:M6 M8:M30 L50 V6 F4:F6 F8:F14 K52:L52 K54:L56 L53 F49:F55 G49:G51">
    <cfRule type="expression" dxfId="125" priority="4" stopIfTrue="1">
      <formula>#REF!&gt;1</formula>
    </cfRule>
  </conditionalFormatting>
  <conditionalFormatting sqref="J48 K47 K49:K51">
    <cfRule type="expression" dxfId="126" priority="5" stopIfTrue="1">
      <formula>#REF!&gt;1</formula>
    </cfRule>
  </conditionalFormatting>
  <conditionalFormatting sqref="V12 Y12">
    <cfRule type="expression" dxfId="127" priority="6" stopIfTrue="1">
      <formula>#REF!&gt;1</formula>
    </cfRule>
  </conditionalFormatting>
  <conditionalFormatting sqref="V29 Y29">
    <cfRule type="expression" dxfId="128" priority="7" stopIfTrue="1">
      <formula>#REF!&gt;1</formula>
    </cfRule>
  </conditionalFormatting>
  <conditionalFormatting sqref="Q41">
    <cfRule type="expression" dxfId="129" priority="8" stopIfTrue="1">
      <formula>#REF!&gt;1</formula>
    </cfRule>
  </conditionalFormatting>
  <conditionalFormatting sqref="AJ22">
    <cfRule type="expression" dxfId="130" priority="9" stopIfTrue="1">
      <formula>#REF!&gt;1</formula>
    </cfRule>
  </conditionalFormatting>
  <conditionalFormatting sqref="AN22">
    <cfRule type="expression" dxfId="131" priority="10" stopIfTrue="1">
      <formula>#REF!&gt;1</formula>
    </cfRule>
  </conditionalFormatting>
  <conditionalFormatting sqref="AP22">
    <cfRule type="expression" dxfId="132" priority="11" stopIfTrue="1">
      <formula>#REF!&gt;1</formula>
    </cfRule>
  </conditionalFormatting>
  <conditionalFormatting sqref="AH23:AH31">
    <cfRule type="expression" dxfId="133" priority="12" stopIfTrue="1">
      <formula>#REF!&gt;1</formula>
    </cfRule>
  </conditionalFormatting>
  <conditionalFormatting sqref="AJ23:AJ31">
    <cfRule type="expression" dxfId="134" priority="13" stopIfTrue="1">
      <formula>#REF!&gt;1</formula>
    </cfRule>
  </conditionalFormatting>
  <conditionalFormatting sqref="AN23:AN31">
    <cfRule type="expression" dxfId="135" priority="14" stopIfTrue="1">
      <formula>#REF!&gt;1</formula>
    </cfRule>
  </conditionalFormatting>
  <conditionalFormatting sqref="AP23:AP31">
    <cfRule type="expression" dxfId="136" priority="15" stopIfTrue="1">
      <formula>#REF!&gt;1</formula>
    </cfRule>
  </conditionalFormatting>
  <conditionalFormatting sqref="AH22">
    <cfRule type="expression" dxfId="137" priority="16" stopIfTrue="1">
      <formula>#REF!&gt;1</formula>
    </cfRule>
  </conditionalFormatting>
  <conditionalFormatting sqref="U6">
    <cfRule type="expression" dxfId="138" priority="17" stopIfTrue="1">
      <formula>#REF!&gt;1</formula>
    </cfRule>
  </conditionalFormatting>
  <conditionalFormatting sqref="AI22">
    <cfRule type="expression" dxfId="139" priority="18" stopIfTrue="1">
      <formula>#REF!&gt;1</formula>
    </cfRule>
  </conditionalFormatting>
  <conditionalFormatting sqref="AI23:AI31">
    <cfRule type="expression" dxfId="140" priority="19" stopIfTrue="1">
      <formula>#REF!&gt;1</formula>
    </cfRule>
  </conditionalFormatting>
  <conditionalFormatting sqref="AO22">
    <cfRule type="expression" dxfId="141" priority="20" stopIfTrue="1">
      <formula>#REF!&gt;1</formula>
    </cfRule>
  </conditionalFormatting>
  <conditionalFormatting sqref="AO23:AO31">
    <cfRule type="expression" dxfId="142" priority="21" stopIfTrue="1">
      <formula>#REF!&gt;1</formula>
    </cfRule>
  </conditionalFormatting>
  <conditionalFormatting sqref="D7">
    <cfRule type="expression" dxfId="143" priority="22" stopIfTrue="1">
      <formula>#REF!&gt;1</formula>
    </cfRule>
  </conditionalFormatting>
  <conditionalFormatting sqref="C7">
    <cfRule type="expression" dxfId="144" priority="23" stopIfTrue="1">
      <formula>#REF!&gt;1</formula>
    </cfRule>
  </conditionalFormatting>
  <conditionalFormatting sqref="D12">
    <cfRule type="expression" dxfId="145" priority="24" stopIfTrue="1">
      <formula>#REF!&gt;1</formula>
    </cfRule>
  </conditionalFormatting>
  <conditionalFormatting sqref="P40">
    <cfRule type="expression" dxfId="146" priority="25" stopIfTrue="1">
      <formula>#REF!&gt;1</formula>
    </cfRule>
  </conditionalFormatting>
  <conditionalFormatting sqref="P41">
    <cfRule type="expression" dxfId="147" priority="26" stopIfTrue="1">
      <formula>#REF!&gt;1</formula>
    </cfRule>
  </conditionalFormatting>
  <conditionalFormatting sqref="Q40">
    <cfRule type="expression" dxfId="148" priority="27" stopIfTrue="1">
      <formula>#REF!&gt;1</formula>
    </cfRule>
  </conditionalFormatting>
  <conditionalFormatting sqref="J17">
    <cfRule type="expression" dxfId="149" priority="28" stopIfTrue="1">
      <formula>#REF!&gt;1</formula>
    </cfRule>
  </conditionalFormatting>
  <conditionalFormatting sqref="K17">
    <cfRule type="expression" dxfId="150" priority="29" stopIfTrue="1">
      <formula>#REF!&gt;1</formula>
    </cfRule>
  </conditionalFormatting>
  <conditionalFormatting sqref="AH39">
    <cfRule type="expression" dxfId="151" priority="30" stopIfTrue="1">
      <formula>#REF!&gt;1</formula>
    </cfRule>
  </conditionalFormatting>
  <conditionalFormatting sqref="AH40">
    <cfRule type="expression" dxfId="152" priority="31" stopIfTrue="1">
      <formula>#REF!&gt;1</formula>
    </cfRule>
  </conditionalFormatting>
  <conditionalFormatting sqref="AH42">
    <cfRule type="expression" dxfId="153" priority="32" stopIfTrue="1">
      <formula>#REF!&gt;1</formula>
    </cfRule>
  </conditionalFormatting>
  <conditionalFormatting sqref="AH38">
    <cfRule type="expression" dxfId="154" priority="33" stopIfTrue="1">
      <formula>#REF!&gt;1</formula>
    </cfRule>
  </conditionalFormatting>
  <conditionalFormatting sqref="AH41">
    <cfRule type="expression" dxfId="155" priority="34" stopIfTrue="1">
      <formula>#REF!&gt;1</formula>
    </cfRule>
  </conditionalFormatting>
  <dataValidations count="1">
    <dataValidation allowBlank="1" showInputMessage="1" showErrorMessage="1" sqref="T6 C12 D12 U12 V12 I19 I21 AM22 I25 R26 U29 V29 AG29 O40 K48 L49 K56 K45:K46 L24:L44 L52:L56 AG24:AG25 AG41:AG42 AH38:AH41 H47:I48 I43:J44 I49:J55"/>
  </dataValidations>
  <pageMargins left="0.929861111111111" right="0.25" top="0.75" bottom="0.75" header="0.3" footer="0.3"/>
  <pageSetup paperSize="9" scale="76" fitToWidth="0" orientation="portrait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3"/>
  <sheetViews>
    <sheetView zoomScale="73" zoomScaleNormal="73" workbookViewId="0">
      <selection activeCell="O18" sqref="O18"/>
    </sheetView>
  </sheetViews>
  <sheetFormatPr defaultColWidth="9" defaultRowHeight="13.5"/>
  <cols>
    <col min="1" max="1" width="2" customWidth="1"/>
    <col min="2" max="2" width="8.75" customWidth="1"/>
    <col min="3" max="9" width="12.625" customWidth="1"/>
    <col min="10" max="12" width="12.625" customWidth="1"/>
    <col min="13" max="13" width="4.375" customWidth="1"/>
    <col min="14" max="17" width="12.75" customWidth="1"/>
    <col min="18" max="18" width="5" customWidth="1"/>
  </cols>
  <sheetData>
    <row r="1" ht="18.75" customHeight="1" spans="1:13">
      <c r="A1" s="252" t="s">
        <v>560</v>
      </c>
      <c r="B1" s="252"/>
      <c r="C1" s="252"/>
      <c r="D1" s="253" t="s">
        <v>561</v>
      </c>
      <c r="E1" s="252"/>
      <c r="F1" s="252"/>
      <c r="G1" s="252"/>
      <c r="H1" s="252" t="s">
        <v>562</v>
      </c>
      <c r="I1" s="252"/>
      <c r="J1" s="252"/>
      <c r="K1" s="252"/>
      <c r="L1" s="252"/>
      <c r="M1" s="252"/>
    </row>
    <row r="2" spans="1:19">
      <c r="A2" s="252" t="s">
        <v>563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485"/>
      <c r="R2" s="252"/>
      <c r="S2" s="252"/>
    </row>
    <row r="3" ht="21.95" customHeight="1" spans="1:19">
      <c r="A3" s="252"/>
      <c r="B3" s="258"/>
      <c r="C3" s="259" t="s">
        <v>564</v>
      </c>
      <c r="D3" s="259" t="s">
        <v>565</v>
      </c>
      <c r="E3" s="259" t="s">
        <v>566</v>
      </c>
      <c r="F3" s="303" t="s">
        <v>567</v>
      </c>
      <c r="G3" s="259" t="s">
        <v>568</v>
      </c>
      <c r="H3" s="303" t="s">
        <v>569</v>
      </c>
      <c r="I3" s="303" t="s">
        <v>570</v>
      </c>
      <c r="J3" s="303" t="s">
        <v>571</v>
      </c>
      <c r="K3" s="304" t="s">
        <v>572</v>
      </c>
      <c r="L3" s="305" t="s">
        <v>573</v>
      </c>
      <c r="M3" s="527"/>
      <c r="R3" s="252"/>
      <c r="S3" s="252"/>
    </row>
    <row r="4" ht="21.95" customHeight="1" spans="1:19">
      <c r="A4" s="252"/>
      <c r="B4" s="262" t="s">
        <v>41</v>
      </c>
      <c r="C4" s="556" t="s">
        <v>552</v>
      </c>
      <c r="D4" s="556" t="s">
        <v>261</v>
      </c>
      <c r="E4" s="556" t="s">
        <v>574</v>
      </c>
      <c r="F4" s="556" t="s">
        <v>546</v>
      </c>
      <c r="G4" s="557" t="s">
        <v>544</v>
      </c>
      <c r="H4" s="556" t="s">
        <v>550</v>
      </c>
      <c r="I4" s="556" t="s">
        <v>543</v>
      </c>
      <c r="J4" s="573" t="s">
        <v>500</v>
      </c>
      <c r="K4" s="573" t="s">
        <v>167</v>
      </c>
      <c r="L4" s="574" t="s">
        <v>456</v>
      </c>
      <c r="M4" s="485"/>
      <c r="R4" s="252"/>
      <c r="S4" s="252"/>
    </row>
    <row r="5" ht="21.95" customHeight="1" spans="1:19">
      <c r="A5" s="252"/>
      <c r="B5" s="268"/>
      <c r="C5" s="473" t="s">
        <v>533</v>
      </c>
      <c r="D5" s="473" t="s">
        <v>529</v>
      </c>
      <c r="E5" s="473" t="s">
        <v>530</v>
      </c>
      <c r="F5" s="473" t="s">
        <v>189</v>
      </c>
      <c r="G5" s="473" t="s">
        <v>531</v>
      </c>
      <c r="H5" s="473" t="s">
        <v>184</v>
      </c>
      <c r="I5" s="473" t="s">
        <v>204</v>
      </c>
      <c r="J5" s="575" t="s">
        <v>575</v>
      </c>
      <c r="K5" s="473" t="s">
        <v>494</v>
      </c>
      <c r="L5" s="576" t="s">
        <v>523</v>
      </c>
      <c r="M5" s="485"/>
      <c r="R5" s="252"/>
      <c r="S5" s="252"/>
    </row>
    <row r="6" ht="21.95" customHeight="1" spans="1:13">
      <c r="A6" s="252"/>
      <c r="B6" s="268"/>
      <c r="C6" s="473" t="s">
        <v>145</v>
      </c>
      <c r="D6" s="473" t="s">
        <v>521</v>
      </c>
      <c r="E6" s="473" t="s">
        <v>519</v>
      </c>
      <c r="F6" s="473" t="s">
        <v>123</v>
      </c>
      <c r="G6" s="473" t="s">
        <v>475</v>
      </c>
      <c r="H6" s="473" t="s">
        <v>246</v>
      </c>
      <c r="I6" s="473" t="s">
        <v>334</v>
      </c>
      <c r="J6" s="575" t="s">
        <v>103</v>
      </c>
      <c r="K6" s="473" t="s">
        <v>515</v>
      </c>
      <c r="L6" s="576" t="s">
        <v>480</v>
      </c>
      <c r="M6" s="485"/>
    </row>
    <row r="7" ht="21.95" customHeight="1" spans="1:13">
      <c r="A7" s="252"/>
      <c r="B7" s="268"/>
      <c r="C7" s="473" t="s">
        <v>484</v>
      </c>
      <c r="D7" s="473" t="s">
        <v>64</v>
      </c>
      <c r="E7" s="558" t="s">
        <v>486</v>
      </c>
      <c r="F7" s="473" t="s">
        <v>499</v>
      </c>
      <c r="G7" s="473" t="s">
        <v>503</v>
      </c>
      <c r="H7" s="473" t="s">
        <v>506</v>
      </c>
      <c r="I7" s="473" t="s">
        <v>328</v>
      </c>
      <c r="J7" s="575" t="s">
        <v>476</v>
      </c>
      <c r="K7" s="473" t="s">
        <v>470</v>
      </c>
      <c r="L7" s="576" t="s">
        <v>491</v>
      </c>
      <c r="M7" s="485"/>
    </row>
    <row r="8" ht="21.95" customHeight="1" spans="1:13">
      <c r="A8" s="252"/>
      <c r="B8" s="275"/>
      <c r="C8" s="473"/>
      <c r="D8" s="473"/>
      <c r="E8" s="558"/>
      <c r="F8" s="473"/>
      <c r="G8" s="473"/>
      <c r="H8" s="473"/>
      <c r="I8" s="473"/>
      <c r="J8" s="575"/>
      <c r="K8" s="473"/>
      <c r="L8" s="576"/>
      <c r="M8" s="485"/>
    </row>
    <row r="9" ht="6.75" customHeight="1" spans="1:13">
      <c r="A9" s="252"/>
      <c r="B9" s="268"/>
      <c r="C9" s="559"/>
      <c r="D9" s="559"/>
      <c r="E9" s="559"/>
      <c r="F9" s="559"/>
      <c r="G9" s="559"/>
      <c r="H9" s="559"/>
      <c r="I9" s="559"/>
      <c r="J9" s="577"/>
      <c r="K9" s="578"/>
      <c r="L9" s="579"/>
      <c r="M9" s="485"/>
    </row>
    <row r="10" ht="21.95" customHeight="1" spans="1:13">
      <c r="A10" s="252"/>
      <c r="B10" s="268" t="s">
        <v>39</v>
      </c>
      <c r="C10" s="560" t="s">
        <v>507</v>
      </c>
      <c r="D10" s="456" t="s">
        <v>285</v>
      </c>
      <c r="E10" s="456" t="s">
        <v>290</v>
      </c>
      <c r="F10" s="456" t="s">
        <v>293</v>
      </c>
      <c r="G10" s="456" t="s">
        <v>512</v>
      </c>
      <c r="H10" s="456" t="s">
        <v>514</v>
      </c>
      <c r="I10" s="456" t="s">
        <v>516</v>
      </c>
      <c r="J10" s="580" t="s">
        <v>364</v>
      </c>
      <c r="K10" s="581" t="s">
        <v>303</v>
      </c>
      <c r="L10" s="582" t="s">
        <v>522</v>
      </c>
      <c r="M10" s="485"/>
    </row>
    <row r="11" ht="21.95" customHeight="1" spans="1:13">
      <c r="A11" s="252"/>
      <c r="B11" s="268"/>
      <c r="C11" s="560" t="s">
        <v>479</v>
      </c>
      <c r="D11" s="456" t="s">
        <v>505</v>
      </c>
      <c r="E11" s="456" t="s">
        <v>492</v>
      </c>
      <c r="F11" s="456" t="s">
        <v>270</v>
      </c>
      <c r="G11" s="456" t="s">
        <v>268</v>
      </c>
      <c r="H11" s="456" t="s">
        <v>474</v>
      </c>
      <c r="I11" s="456" t="s">
        <v>258</v>
      </c>
      <c r="J11" s="580" t="s">
        <v>490</v>
      </c>
      <c r="K11" s="580" t="s">
        <v>230</v>
      </c>
      <c r="L11" s="583" t="s">
        <v>235</v>
      </c>
      <c r="M11" s="485"/>
    </row>
    <row r="12" ht="21.95" customHeight="1" spans="1:13">
      <c r="A12" s="252"/>
      <c r="B12" s="284"/>
      <c r="C12" s="561" t="s">
        <v>18</v>
      </c>
      <c r="D12" s="562" t="s">
        <v>513</v>
      </c>
      <c r="E12" s="562" t="s">
        <v>541</v>
      </c>
      <c r="F12" s="562" t="s">
        <v>409</v>
      </c>
      <c r="G12" s="562" t="s">
        <v>537</v>
      </c>
      <c r="H12" s="562" t="s">
        <v>206</v>
      </c>
      <c r="I12" s="562" t="s">
        <v>215</v>
      </c>
      <c r="J12" s="584" t="s">
        <v>225</v>
      </c>
      <c r="K12" s="584" t="s">
        <v>549</v>
      </c>
      <c r="L12" s="585" t="s">
        <v>483</v>
      </c>
      <c r="M12" s="485"/>
    </row>
    <row r="13" ht="21.95" customHeight="1" spans="1:14">
      <c r="A13" s="252"/>
      <c r="B13" s="268"/>
      <c r="C13" s="561" t="s">
        <v>186</v>
      </c>
      <c r="D13" s="561" t="s">
        <v>525</v>
      </c>
      <c r="E13" s="561" t="s">
        <v>487</v>
      </c>
      <c r="F13" s="561" t="s">
        <v>160</v>
      </c>
      <c r="G13" s="561" t="s">
        <v>169</v>
      </c>
      <c r="H13" s="561" t="s">
        <v>140</v>
      </c>
      <c r="I13" s="561" t="s">
        <v>527</v>
      </c>
      <c r="J13" s="586" t="s">
        <v>419</v>
      </c>
      <c r="K13" s="586" t="s">
        <v>350</v>
      </c>
      <c r="L13" s="587" t="s">
        <v>155</v>
      </c>
      <c r="M13" s="485"/>
      <c r="N13" s="529"/>
    </row>
    <row r="14" ht="21.95" customHeight="1" spans="1:19">
      <c r="A14" s="252"/>
      <c r="B14" s="563"/>
      <c r="C14" s="564" t="s">
        <v>471</v>
      </c>
      <c r="D14" s="564" t="s">
        <v>411</v>
      </c>
      <c r="E14" s="564" t="s">
        <v>508</v>
      </c>
      <c r="F14" s="564" t="s">
        <v>509</v>
      </c>
      <c r="G14" s="564" t="s">
        <v>130</v>
      </c>
      <c r="H14" s="564" t="s">
        <v>477</v>
      </c>
      <c r="I14" s="564" t="s">
        <v>379</v>
      </c>
      <c r="J14" s="564" t="s">
        <v>518</v>
      </c>
      <c r="K14" s="564" t="s">
        <v>121</v>
      </c>
      <c r="L14" s="588" t="s">
        <v>112</v>
      </c>
      <c r="M14" s="589"/>
      <c r="R14" s="252"/>
      <c r="S14" s="252"/>
    </row>
    <row r="15" ht="21.95" customHeight="1" spans="1:19">
      <c r="A15" s="252"/>
      <c r="B15" s="563"/>
      <c r="C15" s="564" t="s">
        <v>385</v>
      </c>
      <c r="D15" s="564" t="s">
        <v>79</v>
      </c>
      <c r="E15" s="564" t="s">
        <v>496</v>
      </c>
      <c r="F15" s="564" t="s">
        <v>489</v>
      </c>
      <c r="G15" s="564" t="s">
        <v>482</v>
      </c>
      <c r="H15" s="564" t="s">
        <v>72</v>
      </c>
      <c r="I15" s="564" t="s">
        <v>24</v>
      </c>
      <c r="J15" s="564" t="s">
        <v>504</v>
      </c>
      <c r="K15" s="564" t="s">
        <v>576</v>
      </c>
      <c r="L15" s="588" t="s">
        <v>469</v>
      </c>
      <c r="M15" s="589"/>
      <c r="R15" s="252"/>
      <c r="S15" s="252"/>
    </row>
    <row r="16" ht="21.95" customHeight="1" spans="1:19">
      <c r="A16" s="252"/>
      <c r="B16" s="299"/>
      <c r="C16" s="565"/>
      <c r="D16" s="565"/>
      <c r="E16" s="565"/>
      <c r="F16" s="565"/>
      <c r="G16" s="565"/>
      <c r="H16" s="565"/>
      <c r="I16" s="565"/>
      <c r="J16" s="565"/>
      <c r="K16" s="565"/>
      <c r="L16" s="590"/>
      <c r="M16" s="485"/>
      <c r="R16" s="252"/>
      <c r="S16" s="252"/>
    </row>
    <row r="17" spans="2:19"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368"/>
      <c r="N17" s="527"/>
      <c r="O17" s="527"/>
      <c r="R17" s="252"/>
      <c r="S17" s="252"/>
    </row>
    <row r="18" ht="21.75" customHeight="1" spans="2:19">
      <c r="B18" s="527"/>
      <c r="C18" s="527"/>
      <c r="D18" s="566"/>
      <c r="E18" s="527"/>
      <c r="F18" s="527"/>
      <c r="G18" s="527"/>
      <c r="H18" s="527"/>
      <c r="I18" s="527"/>
      <c r="J18" s="527"/>
      <c r="K18" s="527"/>
      <c r="L18" s="527"/>
      <c r="M18" s="368"/>
      <c r="N18" s="527"/>
      <c r="O18" s="527"/>
      <c r="R18" s="252"/>
      <c r="S18" s="252"/>
    </row>
    <row r="19" spans="2:19"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368"/>
      <c r="N19" s="527"/>
      <c r="O19" s="527"/>
      <c r="R19" s="252"/>
      <c r="S19" s="252"/>
    </row>
    <row r="20" ht="6.75" customHeight="1" spans="2:19"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368"/>
      <c r="N20" s="527"/>
      <c r="O20" s="527"/>
      <c r="R20" s="252"/>
      <c r="S20" s="252"/>
    </row>
    <row r="21" ht="14.25" spans="1:10">
      <c r="A21" s="252"/>
      <c r="B21" s="485"/>
      <c r="C21" s="485"/>
      <c r="D21" s="486" t="s">
        <v>577</v>
      </c>
      <c r="E21" s="485"/>
      <c r="F21" s="485"/>
      <c r="G21" s="485"/>
      <c r="H21" s="567"/>
      <c r="I21" s="21"/>
      <c r="J21" s="527"/>
    </row>
    <row r="22" ht="18.75" spans="1:12">
      <c r="A22" s="252"/>
      <c r="B22" s="485"/>
      <c r="C22" s="487" t="s">
        <v>578</v>
      </c>
      <c r="D22" s="488" t="s">
        <v>579</v>
      </c>
      <c r="E22" s="489" t="s">
        <v>580</v>
      </c>
      <c r="F22" s="489" t="s">
        <v>581</v>
      </c>
      <c r="G22" s="489" t="s">
        <v>582</v>
      </c>
      <c r="H22" s="568" t="s">
        <v>583</v>
      </c>
      <c r="I22" s="591"/>
      <c r="J22" t="s">
        <v>584</v>
      </c>
      <c r="K22" s="485"/>
      <c r="L22" s="485"/>
    </row>
    <row r="23" ht="18.75" spans="1:12">
      <c r="A23" s="252"/>
      <c r="B23" s="485"/>
      <c r="C23" s="491" t="s">
        <v>585</v>
      </c>
      <c r="D23" s="492" t="s">
        <v>586</v>
      </c>
      <c r="E23" s="492" t="s">
        <v>587</v>
      </c>
      <c r="F23" s="492" t="s">
        <v>588</v>
      </c>
      <c r="G23" s="492" t="s">
        <v>589</v>
      </c>
      <c r="H23" s="569" t="s">
        <v>590</v>
      </c>
      <c r="I23" s="591"/>
      <c r="J23" s="368" t="s">
        <v>591</v>
      </c>
      <c r="K23" s="485"/>
      <c r="L23" s="485"/>
    </row>
    <row r="24" ht="18.75" spans="1:15">
      <c r="A24" s="252"/>
      <c r="B24" s="485"/>
      <c r="C24" s="491" t="s">
        <v>592</v>
      </c>
      <c r="D24" s="492" t="s">
        <v>593</v>
      </c>
      <c r="E24" s="492" t="s">
        <v>594</v>
      </c>
      <c r="F24" s="492" t="s">
        <v>595</v>
      </c>
      <c r="G24" s="492" t="s">
        <v>596</v>
      </c>
      <c r="H24" s="569" t="s">
        <v>597</v>
      </c>
      <c r="I24" s="591"/>
      <c r="J24" s="368" t="s">
        <v>598</v>
      </c>
      <c r="K24" s="485"/>
      <c r="L24" s="485"/>
      <c r="O24" s="21"/>
    </row>
    <row r="25" ht="18.75" spans="1:15">
      <c r="A25" s="252"/>
      <c r="B25" s="485"/>
      <c r="C25" s="494" t="s">
        <v>599</v>
      </c>
      <c r="D25" s="495" t="s">
        <v>600</v>
      </c>
      <c r="E25" s="495" t="s">
        <v>601</v>
      </c>
      <c r="F25" s="495" t="s">
        <v>602</v>
      </c>
      <c r="G25" s="495" t="s">
        <v>603</v>
      </c>
      <c r="H25" s="570" t="s">
        <v>604</v>
      </c>
      <c r="I25" s="591"/>
      <c r="J25" s="485" t="s">
        <v>605</v>
      </c>
      <c r="K25" s="485"/>
      <c r="L25" s="527"/>
      <c r="O25" s="21"/>
    </row>
    <row r="26" spans="1:13">
      <c r="A26" s="252"/>
      <c r="B26" s="485"/>
      <c r="D26" s="485"/>
      <c r="E26" s="485"/>
      <c r="F26" s="485"/>
      <c r="G26" s="368"/>
      <c r="H26" s="571"/>
      <c r="I26" s="527"/>
      <c r="J26" s="368"/>
      <c r="M26" s="485"/>
    </row>
    <row r="27" spans="1:2">
      <c r="A27" s="252"/>
      <c r="B27" s="485"/>
    </row>
    <row r="28" spans="1:2">
      <c r="A28" s="252"/>
      <c r="B28" s="485"/>
    </row>
    <row r="29" spans="1:2">
      <c r="A29" s="252"/>
      <c r="B29" s="485"/>
    </row>
    <row r="30" spans="1:2">
      <c r="A30" s="252"/>
      <c r="B30" s="485"/>
    </row>
    <row r="31" spans="1:2">
      <c r="A31" s="252"/>
      <c r="B31" s="485"/>
    </row>
    <row r="32" ht="18.75" spans="4:5">
      <c r="D32" s="369"/>
      <c r="E32" s="369"/>
    </row>
    <row r="33" ht="18.75" spans="4:7">
      <c r="D33" s="369"/>
      <c r="E33" s="369"/>
      <c r="F33" s="369"/>
      <c r="G33" s="369"/>
    </row>
    <row r="34" ht="18.75" spans="4:7">
      <c r="D34" s="369"/>
      <c r="E34" s="369"/>
      <c r="F34" s="369"/>
      <c r="G34" s="369"/>
    </row>
    <row r="35" spans="4:8">
      <c r="D35" s="485"/>
      <c r="E35" s="527"/>
      <c r="F35" s="527"/>
      <c r="G35" s="527"/>
      <c r="H35" s="485"/>
    </row>
    <row r="36" spans="4:8">
      <c r="D36" s="485"/>
      <c r="E36" s="527"/>
      <c r="F36" s="527"/>
      <c r="G36" s="527"/>
      <c r="H36" s="485"/>
    </row>
    <row r="37" spans="4:8">
      <c r="D37" s="485"/>
      <c r="E37" s="527"/>
      <c r="F37" s="527"/>
      <c r="G37" s="527"/>
      <c r="H37" s="485"/>
    </row>
    <row r="38" spans="3:3">
      <c r="C38" s="368" t="s">
        <v>606</v>
      </c>
    </row>
    <row r="39" spans="3:3">
      <c r="C39" s="368" t="s">
        <v>607</v>
      </c>
    </row>
    <row r="40" spans="3:4">
      <c r="C40" s="572" t="s">
        <v>608</v>
      </c>
      <c r="D40" t="s">
        <v>609</v>
      </c>
    </row>
    <row r="41" spans="3:5">
      <c r="C41" s="368" t="s">
        <v>610</v>
      </c>
      <c r="E41" t="s">
        <v>611</v>
      </c>
    </row>
    <row r="42" spans="3:3">
      <c r="C42" s="368" t="s">
        <v>612</v>
      </c>
    </row>
    <row r="43" ht="18.75" spans="3:4">
      <c r="C43" s="369"/>
      <c r="D43" s="369"/>
    </row>
  </sheetData>
  <pageMargins left="0.25" right="0.25" top="0.75" bottom="0.75" header="0.3" footer="0.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AH63"/>
  <sheetViews>
    <sheetView zoomScale="70" zoomScaleNormal="70" topLeftCell="D15" workbookViewId="0">
      <selection activeCell="G36" sqref="G36"/>
    </sheetView>
  </sheetViews>
  <sheetFormatPr defaultColWidth="9" defaultRowHeight="13.5"/>
  <cols>
    <col min="1" max="1" width="5" customWidth="1"/>
    <col min="2" max="16" width="12.625" customWidth="1"/>
    <col min="17" max="17" width="13.125" customWidth="1"/>
    <col min="18" max="21" width="12.625" customWidth="1"/>
    <col min="22" max="22" width="3" customWidth="1"/>
    <col min="23" max="33" width="6.625" customWidth="1"/>
  </cols>
  <sheetData>
    <row r="2" ht="29.25" customHeight="1" spans="3:24">
      <c r="C2" s="253" t="s">
        <v>613</v>
      </c>
      <c r="D2" s="411"/>
      <c r="E2" s="411"/>
      <c r="F2" s="411"/>
      <c r="G2" s="411"/>
      <c r="H2" s="411"/>
      <c r="I2" s="411"/>
      <c r="N2" s="5"/>
      <c r="V2" s="5"/>
      <c r="X2" s="5"/>
    </row>
    <row r="3" ht="20.1" customHeight="1" spans="1:33">
      <c r="A3" s="412" t="s">
        <v>614</v>
      </c>
      <c r="B3" s="413" t="s">
        <v>615</v>
      </c>
      <c r="C3" s="414" t="s">
        <v>616</v>
      </c>
      <c r="D3" s="415" t="s">
        <v>617</v>
      </c>
      <c r="E3" s="416" t="s">
        <v>616</v>
      </c>
      <c r="F3" s="413" t="s">
        <v>618</v>
      </c>
      <c r="G3" s="414" t="s">
        <v>619</v>
      </c>
      <c r="H3" s="415" t="s">
        <v>620</v>
      </c>
      <c r="I3" s="497" t="s">
        <v>619</v>
      </c>
      <c r="J3" s="416" t="s">
        <v>621</v>
      </c>
      <c r="K3" s="414" t="s">
        <v>622</v>
      </c>
      <c r="L3" s="415" t="s">
        <v>623</v>
      </c>
      <c r="M3" s="416" t="s">
        <v>622</v>
      </c>
      <c r="N3" s="413" t="s">
        <v>624</v>
      </c>
      <c r="O3" s="414" t="s">
        <v>625</v>
      </c>
      <c r="P3" s="416" t="s">
        <v>626</v>
      </c>
      <c r="Q3" s="497" t="s">
        <v>625</v>
      </c>
      <c r="R3" s="416" t="s">
        <v>627</v>
      </c>
      <c r="S3" s="414" t="s">
        <v>628</v>
      </c>
      <c r="T3" s="415" t="s">
        <v>629</v>
      </c>
      <c r="U3" s="497" t="s">
        <v>628</v>
      </c>
      <c r="W3" t="s">
        <v>578</v>
      </c>
      <c r="X3" t="s">
        <v>502</v>
      </c>
      <c r="Y3" t="s">
        <v>498</v>
      </c>
      <c r="Z3" t="s">
        <v>495</v>
      </c>
      <c r="AA3" t="s">
        <v>488</v>
      </c>
      <c r="AB3" t="s">
        <v>485</v>
      </c>
      <c r="AC3" t="s">
        <v>23</v>
      </c>
      <c r="AD3" t="s">
        <v>478</v>
      </c>
      <c r="AE3" t="s">
        <v>517</v>
      </c>
      <c r="AF3" t="s">
        <v>520</v>
      </c>
      <c r="AG3" t="s">
        <v>468</v>
      </c>
    </row>
    <row r="4" ht="20.1" customHeight="1" spans="1:33">
      <c r="A4" s="79" t="s">
        <v>630</v>
      </c>
      <c r="B4" s="45"/>
      <c r="C4" s="417"/>
      <c r="D4" s="106"/>
      <c r="E4" s="21"/>
      <c r="F4" s="45"/>
      <c r="G4" s="417"/>
      <c r="H4" s="106"/>
      <c r="I4" s="140"/>
      <c r="J4" s="21"/>
      <c r="K4" s="417"/>
      <c r="L4" s="106"/>
      <c r="M4" s="498"/>
      <c r="N4" s="499"/>
      <c r="O4" s="417"/>
      <c r="P4" s="21"/>
      <c r="Q4" s="140"/>
      <c r="R4" s="498"/>
      <c r="S4" s="417"/>
      <c r="T4" s="106"/>
      <c r="U4" s="140"/>
      <c r="W4" s="530">
        <v>1</v>
      </c>
      <c r="X4" s="5" t="str">
        <f>+GR分け!C4</f>
        <v>吉田　文子</v>
      </c>
      <c r="Y4" s="5" t="str">
        <f>+GR分け!D4</f>
        <v>竹中香代子</v>
      </c>
      <c r="Z4" s="5" t="str">
        <f>+GR分け!E4</f>
        <v>稲葉富士子</v>
      </c>
      <c r="AA4" s="5" t="str">
        <f>+GR分け!F4</f>
        <v>桑野　文子</v>
      </c>
      <c r="AB4" s="5" t="str">
        <f>+GR分け!G4</f>
        <v>小野寺かよ子</v>
      </c>
      <c r="AC4" s="5" t="str">
        <f>+GR分け!H4</f>
        <v>田中　恵子</v>
      </c>
      <c r="AD4" s="5" t="str">
        <f>+GR分け!I4</f>
        <v>西村　敬子</v>
      </c>
      <c r="AE4" s="5" t="str">
        <f>+GR分け!J4</f>
        <v>平田　典子</v>
      </c>
      <c r="AF4" s="5" t="str">
        <f>+GR分け!K4</f>
        <v>鈴木さち子</v>
      </c>
      <c r="AG4" s="5" t="str">
        <f>+GR分け!L4</f>
        <v>森井ちづ子</v>
      </c>
    </row>
    <row r="5" ht="20.1" customHeight="1" spans="1:33">
      <c r="A5" s="412" t="s">
        <v>578</v>
      </c>
      <c r="B5" s="418" t="s">
        <v>552</v>
      </c>
      <c r="C5" s="419" t="s">
        <v>261</v>
      </c>
      <c r="D5" s="420" t="s">
        <v>507</v>
      </c>
      <c r="E5" s="421" t="s">
        <v>285</v>
      </c>
      <c r="F5" s="422" t="s">
        <v>574</v>
      </c>
      <c r="G5" s="419" t="s">
        <v>546</v>
      </c>
      <c r="H5" s="420" t="s">
        <v>290</v>
      </c>
      <c r="I5" s="500" t="s">
        <v>293</v>
      </c>
      <c r="J5" s="501" t="s">
        <v>544</v>
      </c>
      <c r="K5" s="419" t="s">
        <v>550</v>
      </c>
      <c r="L5" s="420" t="s">
        <v>512</v>
      </c>
      <c r="M5" s="421" t="s">
        <v>514</v>
      </c>
      <c r="N5" s="422" t="s">
        <v>543</v>
      </c>
      <c r="O5" s="419" t="s">
        <v>500</v>
      </c>
      <c r="P5" s="420" t="s">
        <v>516</v>
      </c>
      <c r="Q5" s="500" t="s">
        <v>364</v>
      </c>
      <c r="R5" s="501" t="s">
        <v>167</v>
      </c>
      <c r="S5" s="419" t="s">
        <v>456</v>
      </c>
      <c r="T5" s="420" t="s">
        <v>303</v>
      </c>
      <c r="U5" s="500" t="s">
        <v>522</v>
      </c>
      <c r="W5" s="530">
        <v>2</v>
      </c>
      <c r="X5" s="5" t="str">
        <f>+GR分け!C5</f>
        <v>加藤ひとみ</v>
      </c>
      <c r="Y5" s="5" t="str">
        <f>+GR分け!D5</f>
        <v>和田　秀子</v>
      </c>
      <c r="Z5" s="5" t="str">
        <f>+GR分け!E5</f>
        <v>戸津井澄子</v>
      </c>
      <c r="AA5" s="5" t="str">
        <f>+GR分け!F5</f>
        <v>斉木　文子</v>
      </c>
      <c r="AB5" s="5" t="str">
        <f>+GR分け!G5</f>
        <v>成田すみ子</v>
      </c>
      <c r="AC5" s="5" t="str">
        <f>+GR分け!H5</f>
        <v>水谷小夜子</v>
      </c>
      <c r="AD5" s="5" t="str">
        <f>+GR分け!I5</f>
        <v>笹亀志津枝</v>
      </c>
      <c r="AE5" s="5" t="str">
        <f>+GR分け!J5</f>
        <v>服部　幸子</v>
      </c>
      <c r="AF5" s="5" t="str">
        <f>+GR分け!K5</f>
        <v>濱口美恵子</v>
      </c>
      <c r="AG5" s="5" t="str">
        <f>+GR分け!L5</f>
        <v>古川　光子</v>
      </c>
    </row>
    <row r="6" ht="20.1" customHeight="1" spans="1:33">
      <c r="A6" s="79">
        <v>20</v>
      </c>
      <c r="B6" s="423" t="s">
        <v>533</v>
      </c>
      <c r="C6" s="424" t="s">
        <v>529</v>
      </c>
      <c r="D6" s="425" t="s">
        <v>479</v>
      </c>
      <c r="E6" s="426" t="s">
        <v>505</v>
      </c>
      <c r="F6" s="427" t="s">
        <v>530</v>
      </c>
      <c r="G6" s="428" t="s">
        <v>189</v>
      </c>
      <c r="H6" s="425" t="s">
        <v>492</v>
      </c>
      <c r="I6" s="435" t="s">
        <v>270</v>
      </c>
      <c r="J6" s="502" t="s">
        <v>531</v>
      </c>
      <c r="K6" s="428" t="s">
        <v>535</v>
      </c>
      <c r="L6" s="425" t="s">
        <v>268</v>
      </c>
      <c r="M6" s="460" t="s">
        <v>474</v>
      </c>
      <c r="N6" s="427" t="s">
        <v>204</v>
      </c>
      <c r="O6" s="428" t="s">
        <v>575</v>
      </c>
      <c r="P6" s="425" t="s">
        <v>258</v>
      </c>
      <c r="Q6" s="435" t="s">
        <v>490</v>
      </c>
      <c r="R6" s="502" t="s">
        <v>494</v>
      </c>
      <c r="S6" s="428" t="s">
        <v>523</v>
      </c>
      <c r="T6" s="425" t="s">
        <v>230</v>
      </c>
      <c r="U6" s="435" t="s">
        <v>235</v>
      </c>
      <c r="W6" s="530">
        <v>3</v>
      </c>
      <c r="X6" s="5" t="str">
        <f>+GR分け!C6</f>
        <v>浜口千津子</v>
      </c>
      <c r="Y6" s="5" t="str">
        <f>+GR分け!D6</f>
        <v>水谷　聰子</v>
      </c>
      <c r="Z6" s="5" t="str">
        <f>+GR分け!E6</f>
        <v>高橋　考子</v>
      </c>
      <c r="AA6" s="5" t="str">
        <f>+GR分け!F6</f>
        <v>内山　幸子</v>
      </c>
      <c r="AB6" s="5" t="str">
        <f>+GR分け!G6</f>
        <v>吉川　典子</v>
      </c>
      <c r="AC6" s="5" t="str">
        <f>+GR分け!H6</f>
        <v>伊藤みさゑ</v>
      </c>
      <c r="AD6" s="5" t="str">
        <f>+GR分け!I6</f>
        <v>伊藤智惠美</v>
      </c>
      <c r="AE6" s="5" t="str">
        <f>+GR分け!J6</f>
        <v>蛭川　芳江</v>
      </c>
      <c r="AF6" s="5" t="str">
        <f>+GR分け!K6</f>
        <v>堤　久留美</v>
      </c>
      <c r="AG6" s="5" t="str">
        <f>+GR分け!L6</f>
        <v>沼倉　睦子</v>
      </c>
    </row>
    <row r="7" ht="20.1" customHeight="1" spans="1:34">
      <c r="A7" s="79"/>
      <c r="B7" s="423" t="s">
        <v>145</v>
      </c>
      <c r="C7" s="424" t="s">
        <v>521</v>
      </c>
      <c r="D7" s="425" t="s">
        <v>18</v>
      </c>
      <c r="E7" s="426" t="s">
        <v>513</v>
      </c>
      <c r="F7" s="427" t="s">
        <v>519</v>
      </c>
      <c r="G7" s="428" t="s">
        <v>123</v>
      </c>
      <c r="H7" s="425" t="s">
        <v>541</v>
      </c>
      <c r="I7" s="435" t="s">
        <v>409</v>
      </c>
      <c r="J7" s="502" t="s">
        <v>475</v>
      </c>
      <c r="K7" s="428" t="s">
        <v>97</v>
      </c>
      <c r="L7" s="425" t="s">
        <v>537</v>
      </c>
      <c r="M7" s="460" t="s">
        <v>206</v>
      </c>
      <c r="N7" s="427" t="s">
        <v>334</v>
      </c>
      <c r="O7" s="428" t="s">
        <v>103</v>
      </c>
      <c r="P7" s="425" t="s">
        <v>215</v>
      </c>
      <c r="Q7" s="435" t="s">
        <v>225</v>
      </c>
      <c r="R7" s="502" t="s">
        <v>515</v>
      </c>
      <c r="S7" s="428" t="s">
        <v>480</v>
      </c>
      <c r="T7" s="425" t="s">
        <v>549</v>
      </c>
      <c r="U7" s="435" t="s">
        <v>483</v>
      </c>
      <c r="W7" s="530">
        <v>4</v>
      </c>
      <c r="X7" s="5" t="str">
        <f>+GR分け!C7</f>
        <v>大石　宣子</v>
      </c>
      <c r="Y7" s="5" t="str">
        <f>+GR分け!D7</f>
        <v>中川　貴子</v>
      </c>
      <c r="Z7" s="5" t="str">
        <f>+GR分け!E7</f>
        <v>伊藤三千代</v>
      </c>
      <c r="AA7" s="5" t="str">
        <f>+GR分け!F7</f>
        <v>伊藤佐美子</v>
      </c>
      <c r="AB7" s="5" t="str">
        <f>+GR分け!G7</f>
        <v>石田万里子</v>
      </c>
      <c r="AC7" s="5" t="str">
        <f>+GR分け!H7</f>
        <v>原　玲子</v>
      </c>
      <c r="AD7" s="5" t="str">
        <f>+GR分け!I7</f>
        <v>天谷　末子</v>
      </c>
      <c r="AE7" s="5" t="str">
        <f>+GR分け!J7</f>
        <v>道具登喜子</v>
      </c>
      <c r="AF7" s="5" t="str">
        <f>+GR分け!K7</f>
        <v>荒木　昌子</v>
      </c>
      <c r="AG7" s="5" t="str">
        <f>+GR分け!L7</f>
        <v>河田　朋子</v>
      </c>
      <c r="AH7" s="21"/>
    </row>
    <row r="8" ht="20.1" customHeight="1" spans="1:34">
      <c r="A8" s="79">
        <v>40</v>
      </c>
      <c r="B8" s="423" t="s">
        <v>484</v>
      </c>
      <c r="C8" s="424" t="s">
        <v>64</v>
      </c>
      <c r="D8" s="425" t="s">
        <v>186</v>
      </c>
      <c r="E8" s="426" t="s">
        <v>525</v>
      </c>
      <c r="F8" s="427" t="s">
        <v>486</v>
      </c>
      <c r="G8" s="428" t="s">
        <v>499</v>
      </c>
      <c r="H8" s="425" t="s">
        <v>487</v>
      </c>
      <c r="I8" s="435" t="s">
        <v>160</v>
      </c>
      <c r="J8" s="502" t="s">
        <v>503</v>
      </c>
      <c r="K8" s="428" t="s">
        <v>506</v>
      </c>
      <c r="L8" s="425" t="s">
        <v>169</v>
      </c>
      <c r="M8" s="460" t="s">
        <v>140</v>
      </c>
      <c r="N8" s="427" t="s">
        <v>328</v>
      </c>
      <c r="O8" s="428" t="s">
        <v>476</v>
      </c>
      <c r="P8" s="425" t="s">
        <v>527</v>
      </c>
      <c r="Q8" s="435" t="s">
        <v>419</v>
      </c>
      <c r="R8" s="502" t="s">
        <v>470</v>
      </c>
      <c r="S8" s="428" t="s">
        <v>491</v>
      </c>
      <c r="T8" s="425" t="s">
        <v>350</v>
      </c>
      <c r="U8" s="435" t="s">
        <v>155</v>
      </c>
      <c r="W8" s="530">
        <v>5</v>
      </c>
      <c r="X8" s="5">
        <f>+GR分け!C8</f>
        <v>0</v>
      </c>
      <c r="Y8" s="5">
        <f>+GR分け!D8</f>
        <v>0</v>
      </c>
      <c r="Z8" s="5">
        <f>+GR分け!E8</f>
        <v>0</v>
      </c>
      <c r="AA8" s="5">
        <f>+GR分け!F8</f>
        <v>0</v>
      </c>
      <c r="AB8" s="5">
        <f>+GR分け!G8</f>
        <v>0</v>
      </c>
      <c r="AC8" s="5">
        <f>+GR分け!H8</f>
        <v>0</v>
      </c>
      <c r="AD8" s="5">
        <f>+GR分け!I8</f>
        <v>0</v>
      </c>
      <c r="AE8" s="5">
        <f>+GR分け!J8</f>
        <v>0</v>
      </c>
      <c r="AF8" s="5">
        <f>+GR分け!K8</f>
        <v>0</v>
      </c>
      <c r="AG8" s="5">
        <f>+GR分け!L8</f>
        <v>0</v>
      </c>
      <c r="AH8" s="21"/>
    </row>
    <row r="9" ht="20.1" customHeight="1" spans="1:34">
      <c r="A9" s="79"/>
      <c r="B9" s="429"/>
      <c r="C9" s="425"/>
      <c r="D9" s="425" t="s">
        <v>471</v>
      </c>
      <c r="E9" s="426" t="s">
        <v>411</v>
      </c>
      <c r="F9" s="430"/>
      <c r="G9" s="425"/>
      <c r="H9" s="425" t="s">
        <v>508</v>
      </c>
      <c r="I9" s="435" t="s">
        <v>509</v>
      </c>
      <c r="J9" s="503"/>
      <c r="K9" s="425"/>
      <c r="L9" s="425" t="s">
        <v>130</v>
      </c>
      <c r="M9" s="460" t="s">
        <v>477</v>
      </c>
      <c r="N9" s="430"/>
      <c r="O9" s="425"/>
      <c r="P9" s="425" t="s">
        <v>379</v>
      </c>
      <c r="Q9" s="435" t="s">
        <v>518</v>
      </c>
      <c r="R9" s="503"/>
      <c r="S9" s="425"/>
      <c r="T9" s="425" t="s">
        <v>121</v>
      </c>
      <c r="U9" s="435" t="s">
        <v>112</v>
      </c>
      <c r="W9" s="530">
        <v>1</v>
      </c>
      <c r="X9" s="5" t="str">
        <f t="shared" ref="X9:AG9" si="0">X4</f>
        <v>吉田　文子</v>
      </c>
      <c r="Y9" s="5" t="str">
        <f>Y4</f>
        <v>竹中香代子</v>
      </c>
      <c r="Z9" s="5" t="str">
        <f>Z4</f>
        <v>稲葉富士子</v>
      </c>
      <c r="AA9" s="5" t="str">
        <f>AA4</f>
        <v>桑野　文子</v>
      </c>
      <c r="AB9" s="5" t="str">
        <f>AB4</f>
        <v>小野寺かよ子</v>
      </c>
      <c r="AC9" s="5" t="str">
        <f>AC4</f>
        <v>田中　恵子</v>
      </c>
      <c r="AD9" s="5" t="str">
        <f>AD4</f>
        <v>西村　敬子</v>
      </c>
      <c r="AE9" s="5" t="str">
        <f>AE4</f>
        <v>平田　典子</v>
      </c>
      <c r="AF9" s="5" t="str">
        <f>AF4</f>
        <v>鈴木さち子</v>
      </c>
      <c r="AG9" s="5" t="str">
        <f>AG4</f>
        <v>森井ちづ子</v>
      </c>
      <c r="AH9" s="21"/>
    </row>
    <row r="10" ht="20.1" customHeight="1" spans="1:34">
      <c r="A10" s="79" t="s">
        <v>631</v>
      </c>
      <c r="B10" s="429"/>
      <c r="C10" s="431"/>
      <c r="D10" s="425" t="s">
        <v>385</v>
      </c>
      <c r="E10" s="432" t="s">
        <v>79</v>
      </c>
      <c r="F10" s="430"/>
      <c r="G10" s="425"/>
      <c r="H10" s="425" t="s">
        <v>496</v>
      </c>
      <c r="I10" s="435" t="s">
        <v>489</v>
      </c>
      <c r="J10" s="503"/>
      <c r="K10" s="425"/>
      <c r="L10" s="425" t="s">
        <v>482</v>
      </c>
      <c r="M10" s="460" t="s">
        <v>72</v>
      </c>
      <c r="N10" s="430"/>
      <c r="O10" s="425"/>
      <c r="P10" s="425" t="s">
        <v>24</v>
      </c>
      <c r="Q10" s="435" t="s">
        <v>504</v>
      </c>
      <c r="R10" s="503"/>
      <c r="S10" s="425"/>
      <c r="T10" s="425" t="s">
        <v>576</v>
      </c>
      <c r="U10" s="435" t="s">
        <v>469</v>
      </c>
      <c r="W10" s="530" t="s">
        <v>632</v>
      </c>
      <c r="X10" s="21" t="str">
        <f>+GR分け!C10</f>
        <v>塩田　英夫</v>
      </c>
      <c r="Y10" s="21" t="str">
        <f>+GR分け!D10</f>
        <v>加藤  眞清</v>
      </c>
      <c r="Z10" s="21" t="str">
        <f>+GR分け!E10</f>
        <v>安井 重和</v>
      </c>
      <c r="AA10" s="21" t="str">
        <f>+GR分け!F10</f>
        <v>山中　要一</v>
      </c>
      <c r="AB10" s="21" t="str">
        <f>+GR分け!G10</f>
        <v>今村　武司</v>
      </c>
      <c r="AC10" s="21" t="str">
        <f>+GR分け!H10</f>
        <v>渋谷　恵一</v>
      </c>
      <c r="AD10" s="21" t="str">
        <f>+GR分け!I10</f>
        <v>真鈴川暉明</v>
      </c>
      <c r="AE10" s="21" t="str">
        <f>+GR分け!J10</f>
        <v>川原　次男</v>
      </c>
      <c r="AF10" s="148" t="str">
        <f>+GR分け!K10</f>
        <v>今村　健三</v>
      </c>
      <c r="AG10" s="148" t="str">
        <f>+GR分け!L10</f>
        <v>福井　行正</v>
      </c>
      <c r="AH10" s="21"/>
    </row>
    <row r="11" ht="20.1" customHeight="1" spans="1:34">
      <c r="A11" s="79"/>
      <c r="B11" s="433"/>
      <c r="C11" s="431"/>
      <c r="D11" s="425"/>
      <c r="E11" s="434"/>
      <c r="F11" s="430"/>
      <c r="G11" s="425"/>
      <c r="H11" s="425"/>
      <c r="I11" s="435"/>
      <c r="J11" s="503"/>
      <c r="K11" s="425"/>
      <c r="L11" s="425"/>
      <c r="M11" s="460"/>
      <c r="N11" s="430"/>
      <c r="O11" s="425"/>
      <c r="P11" s="425"/>
      <c r="Q11" s="435"/>
      <c r="R11" s="503"/>
      <c r="S11" s="425"/>
      <c r="T11" s="425"/>
      <c r="U11" s="435"/>
      <c r="W11" s="530" t="s">
        <v>633</v>
      </c>
      <c r="X11" s="21" t="str">
        <f>+GR分け!C11</f>
        <v>内田　敏夫</v>
      </c>
      <c r="Y11" s="21" t="str">
        <f>+GR分け!D11</f>
        <v>山本　益巳</v>
      </c>
      <c r="Z11" s="21" t="str">
        <f>+GR分け!E11</f>
        <v>広瀬　一男</v>
      </c>
      <c r="AA11" s="21" t="str">
        <f>+GR分け!F11</f>
        <v>落合　信次</v>
      </c>
      <c r="AB11" s="21" t="str">
        <f>+GR分け!G11</f>
        <v>伊藤　征義</v>
      </c>
      <c r="AC11" s="21" t="str">
        <f>+GR分け!H11</f>
        <v>柴田　正和</v>
      </c>
      <c r="AD11" s="21" t="str">
        <f>+GR分け!I11</f>
        <v>田中　良平</v>
      </c>
      <c r="AE11" s="21" t="str">
        <f>+GR分け!J11</f>
        <v>服部　久典</v>
      </c>
      <c r="AF11" s="21" t="str">
        <f>+GR分け!K11</f>
        <v>鈴木　由之</v>
      </c>
      <c r="AG11" s="21" t="str">
        <f>+GR分け!L11</f>
        <v>西村　功</v>
      </c>
      <c r="AH11" s="21"/>
    </row>
    <row r="12" ht="20.1" customHeight="1" spans="1:34">
      <c r="A12" s="79"/>
      <c r="B12" s="433"/>
      <c r="C12" s="425"/>
      <c r="D12" s="425"/>
      <c r="E12" s="435"/>
      <c r="F12" s="430"/>
      <c r="G12" s="425"/>
      <c r="H12" s="425"/>
      <c r="I12" s="435"/>
      <c r="J12" s="503"/>
      <c r="K12" s="431"/>
      <c r="L12" s="425"/>
      <c r="M12" s="460"/>
      <c r="N12" s="459"/>
      <c r="O12" s="431"/>
      <c r="P12" s="425"/>
      <c r="Q12" s="435"/>
      <c r="R12" s="531"/>
      <c r="S12" s="431"/>
      <c r="T12" s="425"/>
      <c r="U12" s="435"/>
      <c r="V12" s="526"/>
      <c r="W12" s="530" t="s">
        <v>634</v>
      </c>
      <c r="X12" s="21" t="str">
        <f>+GR分け!C12</f>
        <v>若林　俊之</v>
      </c>
      <c r="Y12" s="21" t="str">
        <f>+GR分け!D12</f>
        <v>斉木　隆信　</v>
      </c>
      <c r="Z12" s="21" t="str">
        <f>+GR分け!E12</f>
        <v>古田　哲郎　</v>
      </c>
      <c r="AA12" s="21" t="str">
        <f>+GR分け!F12</f>
        <v>中村 彰宏</v>
      </c>
      <c r="AB12" s="21" t="str">
        <f>+GR分け!G12</f>
        <v>今村　務</v>
      </c>
      <c r="AC12" s="21" t="str">
        <f>+GR分け!H12</f>
        <v>市川　敏雄</v>
      </c>
      <c r="AD12" s="21" t="str">
        <f>+GR分け!I12</f>
        <v>田村　吉男</v>
      </c>
      <c r="AE12" s="21" t="str">
        <f>+GR分け!J12</f>
        <v>伊藤　保則</v>
      </c>
      <c r="AF12" s="21" t="str">
        <f>+GR分け!K12</f>
        <v>井口　　健</v>
      </c>
      <c r="AG12" s="21" t="str">
        <f>+GR分け!L12</f>
        <v>山崎　勝美</v>
      </c>
      <c r="AH12" s="21"/>
    </row>
    <row r="13" ht="20.1" customHeight="1" spans="1:34">
      <c r="A13" s="436"/>
      <c r="B13" s="437"/>
      <c r="C13" s="438"/>
      <c r="D13" s="438"/>
      <c r="E13" s="439"/>
      <c r="F13" s="440"/>
      <c r="G13" s="438"/>
      <c r="H13" s="438"/>
      <c r="I13" s="504"/>
      <c r="J13" s="505"/>
      <c r="K13" s="438"/>
      <c r="L13" s="438"/>
      <c r="M13" s="506"/>
      <c r="N13" s="440"/>
      <c r="O13" s="438"/>
      <c r="P13" s="438"/>
      <c r="Q13" s="504"/>
      <c r="R13" s="505"/>
      <c r="S13" s="438"/>
      <c r="T13" s="438"/>
      <c r="U13" s="504"/>
      <c r="V13" s="526"/>
      <c r="W13" s="530" t="s">
        <v>635</v>
      </c>
      <c r="X13" s="21" t="str">
        <f>+GR分け!C13</f>
        <v>石橋　良彦</v>
      </c>
      <c r="Y13" s="21" t="str">
        <f>+GR分け!D13</f>
        <v>中川　育夫　</v>
      </c>
      <c r="Z13" s="21" t="str">
        <f>+GR分け!E13</f>
        <v>竹内  好信</v>
      </c>
      <c r="AA13" s="21" t="str">
        <f>+GR分け!F13</f>
        <v>浜口　則博</v>
      </c>
      <c r="AB13" s="21" t="str">
        <f>+GR分け!G13</f>
        <v>飯村　久男</v>
      </c>
      <c r="AC13" s="21" t="str">
        <f>+GR分け!H13</f>
        <v>船木　正晴</v>
      </c>
      <c r="AD13" s="21" t="str">
        <f>+GR分け!I13</f>
        <v>中西　清人</v>
      </c>
      <c r="AE13" s="21" t="str">
        <f>+GR分け!J13</f>
        <v>三木　寛</v>
      </c>
      <c r="AF13" s="21" t="str">
        <f>+GR分け!K13</f>
        <v>北川　隆</v>
      </c>
      <c r="AG13" s="21" t="str">
        <f>+GR分け!L13</f>
        <v>山下　円</v>
      </c>
      <c r="AH13" s="21"/>
    </row>
    <row r="14" ht="20.1" customHeight="1" spans="1:33">
      <c r="A14" s="79" t="s">
        <v>585</v>
      </c>
      <c r="B14" s="441"/>
      <c r="C14" s="441" t="s">
        <v>636</v>
      </c>
      <c r="D14" s="421"/>
      <c r="E14" s="442" t="s">
        <v>636</v>
      </c>
      <c r="F14" s="443"/>
      <c r="G14" s="444" t="s">
        <v>637</v>
      </c>
      <c r="H14" s="445"/>
      <c r="I14" s="507" t="s">
        <v>637</v>
      </c>
      <c r="J14" s="442"/>
      <c r="K14" s="508" t="s">
        <v>638</v>
      </c>
      <c r="L14" s="445"/>
      <c r="M14" s="442" t="s">
        <v>638</v>
      </c>
      <c r="N14" s="443"/>
      <c r="O14" s="442" t="s">
        <v>639</v>
      </c>
      <c r="P14" s="421"/>
      <c r="Q14" s="507" t="s">
        <v>639</v>
      </c>
      <c r="R14" s="442"/>
      <c r="S14" s="508" t="s">
        <v>640</v>
      </c>
      <c r="T14" s="445"/>
      <c r="U14" s="507" t="s">
        <v>640</v>
      </c>
      <c r="V14" s="526"/>
      <c r="W14" s="530" t="s">
        <v>641</v>
      </c>
      <c r="X14" s="21" t="str">
        <f>+GR分け!C14</f>
        <v>山崎　明</v>
      </c>
      <c r="Y14" s="21" t="str">
        <f>+GR分け!D14</f>
        <v>松浦比朗志</v>
      </c>
      <c r="Z14" s="21" t="str">
        <f>+GR分け!E14</f>
        <v>村山　和裕</v>
      </c>
      <c r="AA14" s="21" t="str">
        <f>+GR分け!F14</f>
        <v>伊東　孝博</v>
      </c>
      <c r="AB14" s="21" t="str">
        <f>+GR分け!G14</f>
        <v>西村　洋一</v>
      </c>
      <c r="AC14" s="21" t="str">
        <f>+GR分け!H14</f>
        <v>立木 繁美</v>
      </c>
      <c r="AD14" s="21" t="str">
        <f>+GR分け!I14</f>
        <v>高橋二三夫</v>
      </c>
      <c r="AE14" s="21" t="str">
        <f>+GR分け!J14</f>
        <v>石河　健児</v>
      </c>
      <c r="AF14" s="21" t="str">
        <f>+GR分け!K14</f>
        <v>益田　徹</v>
      </c>
      <c r="AG14" s="21" t="str">
        <f>+GR分け!L14</f>
        <v>宗　英俊</v>
      </c>
    </row>
    <row r="15" ht="20.1" customHeight="1" spans="1:33">
      <c r="A15" s="79"/>
      <c r="B15" s="446"/>
      <c r="C15" s="447"/>
      <c r="D15" s="439"/>
      <c r="E15" s="447"/>
      <c r="F15" s="446"/>
      <c r="G15" s="448"/>
      <c r="H15" s="439"/>
      <c r="I15" s="509"/>
      <c r="J15" s="447"/>
      <c r="K15" s="448"/>
      <c r="L15" s="439"/>
      <c r="M15" s="447"/>
      <c r="N15" s="446"/>
      <c r="O15" s="447"/>
      <c r="P15" s="439"/>
      <c r="Q15" s="509"/>
      <c r="R15" s="447"/>
      <c r="S15" s="448"/>
      <c r="T15" s="439"/>
      <c r="U15" s="509"/>
      <c r="V15" s="526"/>
      <c r="W15" s="532" t="s">
        <v>642</v>
      </c>
      <c r="X15" s="21" t="str">
        <f>+GR分け!C15</f>
        <v>辻本　隆司</v>
      </c>
      <c r="Y15" s="21" t="str">
        <f>+GR分け!D15</f>
        <v>草川　均</v>
      </c>
      <c r="Z15" s="21" t="str">
        <f>+GR分け!E15</f>
        <v>丸山　俊夫</v>
      </c>
      <c r="AA15" s="21" t="str">
        <f>+GR分け!F15</f>
        <v>長谷川隆弘</v>
      </c>
      <c r="AB15" s="21" t="str">
        <f>+GR分け!G15</f>
        <v>松井 正育</v>
      </c>
      <c r="AC15" s="21" t="str">
        <f>+GR分け!H15</f>
        <v>中山　吉一</v>
      </c>
      <c r="AD15" s="21" t="str">
        <f>+GR分け!I15</f>
        <v>寺田　茂</v>
      </c>
      <c r="AE15" s="21" t="str">
        <f>+GR分け!J15</f>
        <v>北本　憲行</v>
      </c>
      <c r="AF15" s="21" t="str">
        <f>+GR分け!K15</f>
        <v>玉井　功一</v>
      </c>
      <c r="AG15" s="21" t="str">
        <f>+GR分け!L15</f>
        <v>松岡　新一</v>
      </c>
    </row>
    <row r="16" ht="20.1" customHeight="1" spans="1:33">
      <c r="A16" s="79" t="s">
        <v>631</v>
      </c>
      <c r="B16" s="449" t="s">
        <v>507</v>
      </c>
      <c r="C16" s="450" t="s">
        <v>290</v>
      </c>
      <c r="D16" s="451" t="s">
        <v>533</v>
      </c>
      <c r="E16" s="452" t="s">
        <v>530</v>
      </c>
      <c r="F16" s="453" t="s">
        <v>285</v>
      </c>
      <c r="G16" s="454" t="s">
        <v>293</v>
      </c>
      <c r="H16" s="428" t="s">
        <v>529</v>
      </c>
      <c r="I16" s="510" t="s">
        <v>189</v>
      </c>
      <c r="J16" s="503" t="s">
        <v>512</v>
      </c>
      <c r="K16" s="425" t="s">
        <v>364</v>
      </c>
      <c r="L16" s="428" t="s">
        <v>531</v>
      </c>
      <c r="M16" s="511" t="s">
        <v>575</v>
      </c>
      <c r="N16" s="430" t="s">
        <v>516</v>
      </c>
      <c r="O16" s="425" t="s">
        <v>303</v>
      </c>
      <c r="P16" s="428" t="s">
        <v>204</v>
      </c>
      <c r="Q16" s="510" t="s">
        <v>494</v>
      </c>
      <c r="R16" s="503" t="s">
        <v>514</v>
      </c>
      <c r="S16" s="425" t="s">
        <v>522</v>
      </c>
      <c r="T16" s="428" t="s">
        <v>535</v>
      </c>
      <c r="U16" s="510" t="s">
        <v>523</v>
      </c>
      <c r="V16" s="526"/>
      <c r="W16" s="532" t="s">
        <v>643</v>
      </c>
      <c r="X16" s="21">
        <f>+GR分け!C16</f>
        <v>0</v>
      </c>
      <c r="Y16" s="21">
        <f>+GR分け!D16</f>
        <v>0</v>
      </c>
      <c r="Z16" s="21">
        <f>+GR分け!E16</f>
        <v>0</v>
      </c>
      <c r="AA16" s="21">
        <f>+GR分け!F16</f>
        <v>0</v>
      </c>
      <c r="AB16" s="21">
        <f>+GR分け!G16</f>
        <v>0</v>
      </c>
      <c r="AC16" s="21">
        <f>+GR分け!H16</f>
        <v>0</v>
      </c>
      <c r="AD16" s="21">
        <f>+GR分け!I16</f>
        <v>0</v>
      </c>
      <c r="AE16" s="21">
        <f>+GR分け!J16</f>
        <v>0</v>
      </c>
      <c r="AF16" s="21">
        <f>+GR分け!K16</f>
        <v>0</v>
      </c>
      <c r="AG16" s="21">
        <f>+GR分け!L16</f>
        <v>0</v>
      </c>
    </row>
    <row r="17" ht="20.1" customHeight="1" spans="1:33">
      <c r="A17" s="79">
        <v>20</v>
      </c>
      <c r="B17" s="455" t="s">
        <v>186</v>
      </c>
      <c r="C17" s="456" t="s">
        <v>487</v>
      </c>
      <c r="D17" s="428" t="s">
        <v>484</v>
      </c>
      <c r="E17" s="452" t="s">
        <v>486</v>
      </c>
      <c r="F17" s="430" t="s">
        <v>525</v>
      </c>
      <c r="G17" s="425" t="s">
        <v>160</v>
      </c>
      <c r="H17" s="428" t="s">
        <v>64</v>
      </c>
      <c r="I17" s="510" t="s">
        <v>499</v>
      </c>
      <c r="J17" s="503" t="s">
        <v>169</v>
      </c>
      <c r="K17" s="425" t="s">
        <v>419</v>
      </c>
      <c r="L17" s="428" t="s">
        <v>503</v>
      </c>
      <c r="M17" s="511" t="s">
        <v>476</v>
      </c>
      <c r="N17" s="430" t="s">
        <v>527</v>
      </c>
      <c r="O17" s="425" t="s">
        <v>350</v>
      </c>
      <c r="P17" s="428" t="s">
        <v>328</v>
      </c>
      <c r="Q17" s="510" t="s">
        <v>470</v>
      </c>
      <c r="R17" s="503" t="s">
        <v>140</v>
      </c>
      <c r="S17" s="425" t="s">
        <v>155</v>
      </c>
      <c r="T17" s="428" t="s">
        <v>506</v>
      </c>
      <c r="U17" s="510" t="s">
        <v>491</v>
      </c>
      <c r="W17" s="532" t="s">
        <v>644</v>
      </c>
      <c r="X17" s="21" t="e">
        <f>+GR分け!#REF!</f>
        <v>#REF!</v>
      </c>
      <c r="Y17" s="21" t="e">
        <f>+GR分け!#REF!</f>
        <v>#REF!</v>
      </c>
      <c r="Z17" s="21" t="e">
        <f>+GR分け!#REF!</f>
        <v>#REF!</v>
      </c>
      <c r="AA17" s="21" t="e">
        <f>+GR分け!#REF!</f>
        <v>#REF!</v>
      </c>
      <c r="AB17" s="21" t="e">
        <f>+GR分け!#REF!</f>
        <v>#REF!</v>
      </c>
      <c r="AC17" s="21" t="e">
        <f>+GR分け!#REF!</f>
        <v>#REF!</v>
      </c>
      <c r="AD17" s="21" t="e">
        <f>+GR分け!#REF!</f>
        <v>#REF!</v>
      </c>
      <c r="AE17" s="21" t="e">
        <f>+GR分け!#REF!</f>
        <v>#REF!</v>
      </c>
      <c r="AF17" s="21" t="e">
        <f>+GR分け!#REF!</f>
        <v>#REF!</v>
      </c>
      <c r="AG17" s="21" t="e">
        <f>+GR分け!#REF!</f>
        <v>#REF!</v>
      </c>
    </row>
    <row r="18" ht="20.1" customHeight="1" spans="1:33">
      <c r="A18" s="79"/>
      <c r="B18" s="455" t="s">
        <v>18</v>
      </c>
      <c r="C18" s="456" t="s">
        <v>541</v>
      </c>
      <c r="D18" s="428" t="s">
        <v>145</v>
      </c>
      <c r="E18" s="452" t="s">
        <v>519</v>
      </c>
      <c r="F18" s="430" t="s">
        <v>513</v>
      </c>
      <c r="G18" s="425" t="s">
        <v>409</v>
      </c>
      <c r="H18" s="428" t="s">
        <v>521</v>
      </c>
      <c r="I18" s="510" t="s">
        <v>123</v>
      </c>
      <c r="J18" s="503" t="s">
        <v>537</v>
      </c>
      <c r="K18" s="425" t="s">
        <v>225</v>
      </c>
      <c r="L18" s="428" t="s">
        <v>475</v>
      </c>
      <c r="M18" s="511" t="s">
        <v>103</v>
      </c>
      <c r="N18" s="430" t="s">
        <v>215</v>
      </c>
      <c r="O18" s="425" t="s">
        <v>549</v>
      </c>
      <c r="P18" s="428" t="s">
        <v>334</v>
      </c>
      <c r="Q18" s="510" t="s">
        <v>515</v>
      </c>
      <c r="R18" s="503" t="s">
        <v>206</v>
      </c>
      <c r="S18" s="425" t="s">
        <v>483</v>
      </c>
      <c r="T18" s="428" t="s">
        <v>97</v>
      </c>
      <c r="U18" s="510" t="s">
        <v>480</v>
      </c>
      <c r="W18" t="s">
        <v>585</v>
      </c>
      <c r="X18" t="s">
        <v>502</v>
      </c>
      <c r="Y18" s="21" t="s">
        <v>498</v>
      </c>
      <c r="Z18" s="539" t="s">
        <v>495</v>
      </c>
      <c r="AA18" s="526" t="s">
        <v>488</v>
      </c>
      <c r="AB18" s="526" t="s">
        <v>485</v>
      </c>
      <c r="AC18" s="526" t="s">
        <v>23</v>
      </c>
      <c r="AD18" s="526" t="s">
        <v>478</v>
      </c>
      <c r="AE18" s="526" t="s">
        <v>517</v>
      </c>
      <c r="AF18" s="526" t="s">
        <v>520</v>
      </c>
      <c r="AG18" s="526" t="s">
        <v>468</v>
      </c>
    </row>
    <row r="19" ht="20.1" customHeight="1" spans="1:33">
      <c r="A19" s="79">
        <v>40</v>
      </c>
      <c r="B19" s="455" t="s">
        <v>471</v>
      </c>
      <c r="C19" s="456" t="s">
        <v>508</v>
      </c>
      <c r="D19" s="428" t="s">
        <v>552</v>
      </c>
      <c r="E19" s="452" t="s">
        <v>574</v>
      </c>
      <c r="F19" s="430" t="s">
        <v>411</v>
      </c>
      <c r="G19" s="425" t="s">
        <v>509</v>
      </c>
      <c r="H19" s="428" t="s">
        <v>261</v>
      </c>
      <c r="I19" s="510" t="s">
        <v>546</v>
      </c>
      <c r="J19" s="503" t="s">
        <v>130</v>
      </c>
      <c r="K19" s="425" t="s">
        <v>518</v>
      </c>
      <c r="L19" s="428" t="s">
        <v>544</v>
      </c>
      <c r="M19" s="511" t="s">
        <v>500</v>
      </c>
      <c r="N19" s="430" t="s">
        <v>379</v>
      </c>
      <c r="O19" s="425" t="s">
        <v>121</v>
      </c>
      <c r="P19" s="428" t="s">
        <v>543</v>
      </c>
      <c r="Q19" s="510" t="s">
        <v>167</v>
      </c>
      <c r="R19" s="503" t="s">
        <v>477</v>
      </c>
      <c r="S19" s="425" t="s">
        <v>112</v>
      </c>
      <c r="T19" s="428" t="s">
        <v>550</v>
      </c>
      <c r="U19" s="510" t="s">
        <v>456</v>
      </c>
      <c r="W19" s="530">
        <v>2</v>
      </c>
      <c r="X19" s="5" t="str">
        <f>X5</f>
        <v>加藤ひとみ</v>
      </c>
      <c r="Y19" s="5" t="str">
        <f t="shared" ref="Y19:AG19" si="1">Y5</f>
        <v>和田　秀子</v>
      </c>
      <c r="Z19" s="5" t="str">
        <f>Z5</f>
        <v>戸津井澄子</v>
      </c>
      <c r="AA19" s="5" t="str">
        <f>AA5</f>
        <v>斉木　文子</v>
      </c>
      <c r="AB19" s="5" t="str">
        <f>AB5</f>
        <v>成田すみ子</v>
      </c>
      <c r="AC19" s="5" t="str">
        <f>AC5</f>
        <v>水谷小夜子</v>
      </c>
      <c r="AD19" s="5" t="str">
        <f>AD5</f>
        <v>笹亀志津枝</v>
      </c>
      <c r="AE19" s="5" t="str">
        <f>AE5</f>
        <v>服部　幸子</v>
      </c>
      <c r="AF19" s="5" t="str">
        <f>AF5</f>
        <v>濱口美恵子</v>
      </c>
      <c r="AG19" s="5" t="str">
        <f>AG5</f>
        <v>古川　光子</v>
      </c>
    </row>
    <row r="20" ht="20.1" customHeight="1" spans="1:34">
      <c r="A20" s="79"/>
      <c r="B20" s="455" t="s">
        <v>479</v>
      </c>
      <c r="C20" s="456" t="s">
        <v>492</v>
      </c>
      <c r="D20" s="425"/>
      <c r="E20" s="457"/>
      <c r="F20" s="430" t="s">
        <v>505</v>
      </c>
      <c r="G20" s="425" t="s">
        <v>270</v>
      </c>
      <c r="H20" s="425"/>
      <c r="I20" s="435"/>
      <c r="J20" s="503" t="s">
        <v>268</v>
      </c>
      <c r="K20" s="425" t="s">
        <v>490</v>
      </c>
      <c r="L20" s="425"/>
      <c r="M20" s="460"/>
      <c r="N20" s="430" t="s">
        <v>258</v>
      </c>
      <c r="O20" s="425" t="s">
        <v>230</v>
      </c>
      <c r="P20" s="425"/>
      <c r="Q20" s="435"/>
      <c r="R20" s="503" t="s">
        <v>474</v>
      </c>
      <c r="S20" s="425" t="s">
        <v>235</v>
      </c>
      <c r="T20" s="425"/>
      <c r="U20" s="435"/>
      <c r="W20" s="532">
        <v>4</v>
      </c>
      <c r="X20" s="148" t="str">
        <f t="shared" ref="X20:X25" si="2">+X7</f>
        <v>大石　宣子</v>
      </c>
      <c r="Y20" s="148" t="str">
        <f t="shared" ref="Y20:AG20" si="3">+Y7</f>
        <v>中川　貴子</v>
      </c>
      <c r="Z20" s="148" t="str">
        <f>+Z7</f>
        <v>伊藤三千代</v>
      </c>
      <c r="AA20" s="148" t="str">
        <f>+AA7</f>
        <v>伊藤佐美子</v>
      </c>
      <c r="AB20" s="148" t="str">
        <f>+AB7</f>
        <v>石田万里子</v>
      </c>
      <c r="AC20" s="148" t="str">
        <f>+AC7</f>
        <v>原　玲子</v>
      </c>
      <c r="AD20" s="148" t="str">
        <f>+AD7</f>
        <v>天谷　末子</v>
      </c>
      <c r="AE20" s="148" t="str">
        <f>+AE7</f>
        <v>道具登喜子</v>
      </c>
      <c r="AF20" s="148" t="str">
        <f>+AF7</f>
        <v>荒木　昌子</v>
      </c>
      <c r="AG20" s="148" t="str">
        <f>+AG7</f>
        <v>河田　朋子</v>
      </c>
      <c r="AH20" s="21"/>
    </row>
    <row r="21" ht="20.1" customHeight="1" spans="1:34">
      <c r="A21" s="79" t="s">
        <v>645</v>
      </c>
      <c r="B21" s="455" t="s">
        <v>385</v>
      </c>
      <c r="C21" s="456" t="s">
        <v>496</v>
      </c>
      <c r="D21" s="425"/>
      <c r="E21" s="457"/>
      <c r="F21" s="430" t="s">
        <v>79</v>
      </c>
      <c r="G21" s="425" t="s">
        <v>489</v>
      </c>
      <c r="H21" s="425"/>
      <c r="I21" s="435"/>
      <c r="J21" s="503" t="s">
        <v>482</v>
      </c>
      <c r="K21" s="435" t="s">
        <v>504</v>
      </c>
      <c r="L21" s="425"/>
      <c r="M21" s="460"/>
      <c r="N21" s="430" t="s">
        <v>24</v>
      </c>
      <c r="O21" s="425" t="s">
        <v>576</v>
      </c>
      <c r="P21" s="425"/>
      <c r="Q21" s="435"/>
      <c r="R21" s="503" t="s">
        <v>72</v>
      </c>
      <c r="S21" s="425" t="s">
        <v>469</v>
      </c>
      <c r="T21" s="425"/>
      <c r="U21" s="435"/>
      <c r="W21" s="530">
        <v>3</v>
      </c>
      <c r="X21" s="148" t="str">
        <f>+X6</f>
        <v>浜口千津子</v>
      </c>
      <c r="Y21" s="148" t="str">
        <f t="shared" ref="Y21:AG21" si="4">+Y6</f>
        <v>水谷　聰子</v>
      </c>
      <c r="Z21" s="148" t="str">
        <f>+Z6</f>
        <v>高橋　考子</v>
      </c>
      <c r="AA21" s="148" t="str">
        <f>+AA6</f>
        <v>内山　幸子</v>
      </c>
      <c r="AB21" s="148" t="str">
        <f>+AB6</f>
        <v>吉川　典子</v>
      </c>
      <c r="AC21" s="148" t="str">
        <f>+AC6</f>
        <v>伊藤みさゑ</v>
      </c>
      <c r="AD21" s="148" t="str">
        <f>+AD6</f>
        <v>伊藤智惠美</v>
      </c>
      <c r="AE21" s="148" t="str">
        <f>+AE6</f>
        <v>蛭川　芳江</v>
      </c>
      <c r="AF21" s="148" t="str">
        <f>+AF6</f>
        <v>堤　久留美</v>
      </c>
      <c r="AG21" s="148" t="str">
        <f>+AG6</f>
        <v>沼倉　睦子</v>
      </c>
      <c r="AH21" s="21"/>
    </row>
    <row r="22" ht="20.1" customHeight="1" spans="1:34">
      <c r="A22" s="79"/>
      <c r="B22" s="430"/>
      <c r="C22" s="425"/>
      <c r="D22" s="425"/>
      <c r="E22" s="458"/>
      <c r="F22" s="459"/>
      <c r="G22" s="431"/>
      <c r="H22" s="431"/>
      <c r="I22" s="434"/>
      <c r="J22" s="512"/>
      <c r="K22" s="431"/>
      <c r="L22" s="431"/>
      <c r="M22" s="458"/>
      <c r="N22" s="459"/>
      <c r="O22" s="431"/>
      <c r="P22" s="431"/>
      <c r="Q22" s="434"/>
      <c r="R22" s="531"/>
      <c r="S22" s="431"/>
      <c r="T22" s="431"/>
      <c r="U22" s="434"/>
      <c r="W22" s="530">
        <v>5</v>
      </c>
      <c r="X22" s="5">
        <f>+X8</f>
        <v>0</v>
      </c>
      <c r="Y22" s="5">
        <f t="shared" ref="Y22:AG22" si="5">+Y8</f>
        <v>0</v>
      </c>
      <c r="Z22" s="5">
        <f>+Z8</f>
        <v>0</v>
      </c>
      <c r="AA22" s="5">
        <f>+AA8</f>
        <v>0</v>
      </c>
      <c r="AB22" s="5">
        <f>+AB8</f>
        <v>0</v>
      </c>
      <c r="AC22" s="5">
        <f>+AC8</f>
        <v>0</v>
      </c>
      <c r="AD22" s="5">
        <f>+AD8</f>
        <v>0</v>
      </c>
      <c r="AE22" s="5">
        <f>+AE8</f>
        <v>0</v>
      </c>
      <c r="AF22" s="5">
        <f>+AF8</f>
        <v>0</v>
      </c>
      <c r="AG22" s="5">
        <f>+AG8</f>
        <v>0</v>
      </c>
      <c r="AH22" s="21"/>
    </row>
    <row r="23" ht="20.1" customHeight="1" spans="1:34">
      <c r="A23" s="79"/>
      <c r="B23" s="430"/>
      <c r="C23" s="425"/>
      <c r="D23" s="428"/>
      <c r="E23" s="460"/>
      <c r="F23" s="430"/>
      <c r="G23" s="425"/>
      <c r="H23" s="425"/>
      <c r="I23" s="435"/>
      <c r="J23" s="503"/>
      <c r="K23" s="425"/>
      <c r="L23" s="425"/>
      <c r="M23" s="460"/>
      <c r="N23" s="430"/>
      <c r="O23" s="425"/>
      <c r="P23" s="425"/>
      <c r="Q23" s="435"/>
      <c r="R23" s="503"/>
      <c r="S23" s="425"/>
      <c r="T23" s="425"/>
      <c r="U23" s="435"/>
      <c r="W23" s="530" t="s">
        <v>632</v>
      </c>
      <c r="X23" t="str">
        <f>+X10</f>
        <v>塩田　英夫</v>
      </c>
      <c r="Y23" t="str">
        <f t="shared" ref="Y23:AG23" si="6">+Y10</f>
        <v>加藤  眞清</v>
      </c>
      <c r="Z23" t="str">
        <f>+Z10</f>
        <v>安井 重和</v>
      </c>
      <c r="AA23" t="str">
        <f>+AA10</f>
        <v>山中　要一</v>
      </c>
      <c r="AB23" t="str">
        <f>+AB10</f>
        <v>今村　武司</v>
      </c>
      <c r="AC23" t="str">
        <f>+AC10</f>
        <v>渋谷　恵一</v>
      </c>
      <c r="AD23" t="str">
        <f>+AD10</f>
        <v>真鈴川暉明</v>
      </c>
      <c r="AE23" t="str">
        <f>+AE10</f>
        <v>川原　次男</v>
      </c>
      <c r="AF23" s="5" t="str">
        <f>+AF10</f>
        <v>今村　健三</v>
      </c>
      <c r="AG23" s="5" t="str">
        <f>+AG10</f>
        <v>福井　行正</v>
      </c>
      <c r="AH23" s="554"/>
    </row>
    <row r="24" ht="20.1" customHeight="1" spans="1:33">
      <c r="A24" s="79"/>
      <c r="B24" s="461"/>
      <c r="C24" s="438"/>
      <c r="D24" s="462"/>
      <c r="E24" s="463"/>
      <c r="F24" s="464"/>
      <c r="G24" s="465"/>
      <c r="H24" s="465"/>
      <c r="I24" s="513"/>
      <c r="J24" s="514"/>
      <c r="K24" s="465"/>
      <c r="L24" s="465"/>
      <c r="M24" s="463"/>
      <c r="N24" s="464"/>
      <c r="O24" s="465"/>
      <c r="P24" s="465"/>
      <c r="Q24" s="513"/>
      <c r="R24" s="514"/>
      <c r="S24" s="465"/>
      <c r="T24" s="465"/>
      <c r="U24" s="513"/>
      <c r="W24" s="530" t="s">
        <v>646</v>
      </c>
      <c r="X24" t="str">
        <f>+X13</f>
        <v>石橋　良彦</v>
      </c>
      <c r="Y24" t="str">
        <f t="shared" ref="Y24:AG24" si="7">+Y13</f>
        <v>中川　育夫　</v>
      </c>
      <c r="Z24" t="str">
        <f>+Z13</f>
        <v>竹内  好信</v>
      </c>
      <c r="AA24" t="str">
        <f>+AA13</f>
        <v>浜口　則博</v>
      </c>
      <c r="AB24" t="str">
        <f>+AB13</f>
        <v>飯村　久男</v>
      </c>
      <c r="AC24" t="str">
        <f>+AC13</f>
        <v>船木　正晴</v>
      </c>
      <c r="AD24" t="str">
        <f>+AD13</f>
        <v>中西　清人</v>
      </c>
      <c r="AE24" t="str">
        <f>+AE13</f>
        <v>三木　寛</v>
      </c>
      <c r="AF24" t="str">
        <f>+AF13</f>
        <v>北川　隆</v>
      </c>
      <c r="AG24" t="str">
        <f>+AG13</f>
        <v>山下　円</v>
      </c>
    </row>
    <row r="25" ht="20.1" customHeight="1" spans="1:33">
      <c r="A25" s="412" t="s">
        <v>592</v>
      </c>
      <c r="B25" s="443"/>
      <c r="C25" s="466" t="s">
        <v>647</v>
      </c>
      <c r="D25" s="421"/>
      <c r="E25" s="442" t="s">
        <v>647</v>
      </c>
      <c r="F25" s="443"/>
      <c r="G25" s="466" t="s">
        <v>648</v>
      </c>
      <c r="H25" s="421"/>
      <c r="I25" s="507" t="s">
        <v>648</v>
      </c>
      <c r="J25" s="442"/>
      <c r="K25" s="466" t="s">
        <v>649</v>
      </c>
      <c r="L25" s="421"/>
      <c r="M25" s="442" t="s">
        <v>649</v>
      </c>
      <c r="N25" s="443"/>
      <c r="O25" s="442" t="s">
        <v>650</v>
      </c>
      <c r="P25" s="421"/>
      <c r="Q25" s="507" t="s">
        <v>650</v>
      </c>
      <c r="R25" s="442"/>
      <c r="S25" s="466" t="s">
        <v>651</v>
      </c>
      <c r="T25" s="421"/>
      <c r="U25" s="507" t="s">
        <v>651</v>
      </c>
      <c r="V25" s="533"/>
      <c r="W25" s="534" t="s">
        <v>633</v>
      </c>
      <c r="X25" t="str">
        <f>+X12</f>
        <v>若林　俊之</v>
      </c>
      <c r="Y25" t="str">
        <f t="shared" ref="Y25:AG25" si="8">+Y12</f>
        <v>斉木　隆信　</v>
      </c>
      <c r="Z25" t="str">
        <f>+Z12</f>
        <v>古田　哲郎　</v>
      </c>
      <c r="AA25" t="str">
        <f>+AA12</f>
        <v>中村 彰宏</v>
      </c>
      <c r="AB25" t="str">
        <f>+AB12</f>
        <v>今村　務</v>
      </c>
      <c r="AC25" t="str">
        <f>+AC12</f>
        <v>市川　敏雄</v>
      </c>
      <c r="AD25" t="str">
        <f>+AD12</f>
        <v>田村　吉男</v>
      </c>
      <c r="AE25" t="str">
        <f>+AE12</f>
        <v>伊藤　保則</v>
      </c>
      <c r="AF25" t="str">
        <f>+AF12</f>
        <v>井口　　健</v>
      </c>
      <c r="AG25" t="str">
        <f>+AG12</f>
        <v>山崎　勝美</v>
      </c>
    </row>
    <row r="26" ht="20.1" customHeight="1" spans="1:33">
      <c r="A26" s="79"/>
      <c r="B26" s="446"/>
      <c r="C26" s="448"/>
      <c r="D26" s="467"/>
      <c r="E26" s="447"/>
      <c r="F26" s="446"/>
      <c r="G26" s="448"/>
      <c r="H26" s="439"/>
      <c r="I26" s="509"/>
      <c r="J26" s="447"/>
      <c r="K26" s="448"/>
      <c r="L26" s="439"/>
      <c r="M26" s="447"/>
      <c r="N26" s="446"/>
      <c r="O26" s="447"/>
      <c r="P26" s="439"/>
      <c r="Q26" s="509"/>
      <c r="R26" s="447"/>
      <c r="S26" s="448"/>
      <c r="T26" s="439"/>
      <c r="U26" s="509"/>
      <c r="V26" s="535"/>
      <c r="W26" s="534" t="s">
        <v>642</v>
      </c>
      <c r="X26" t="e">
        <f>+X17</f>
        <v>#REF!</v>
      </c>
      <c r="Y26" t="e">
        <f t="shared" ref="Y26:AG26" si="9">+Y17</f>
        <v>#REF!</v>
      </c>
      <c r="Z26" t="e">
        <f>+Z17</f>
        <v>#REF!</v>
      </c>
      <c r="AA26" t="e">
        <f>+AA17</f>
        <v>#REF!</v>
      </c>
      <c r="AB26" t="e">
        <f>+AB17</f>
        <v>#REF!</v>
      </c>
      <c r="AC26" t="e">
        <f>+AC17</f>
        <v>#REF!</v>
      </c>
      <c r="AD26" t="e">
        <f>+AD17</f>
        <v>#REF!</v>
      </c>
      <c r="AE26" t="e">
        <f>+AE17</f>
        <v>#REF!</v>
      </c>
      <c r="AF26" t="e">
        <f>+AF17</f>
        <v>#REF!</v>
      </c>
      <c r="AG26" t="e">
        <f>+AG17</f>
        <v>#REF!</v>
      </c>
    </row>
    <row r="27" ht="20.1" customHeight="1" spans="1:33">
      <c r="A27" s="79"/>
      <c r="B27" s="468" t="s">
        <v>552</v>
      </c>
      <c r="C27" s="428" t="s">
        <v>546</v>
      </c>
      <c r="D27" s="469" t="s">
        <v>471</v>
      </c>
      <c r="E27" s="460" t="s">
        <v>509</v>
      </c>
      <c r="F27" s="423" t="s">
        <v>261</v>
      </c>
      <c r="G27" s="428" t="s">
        <v>544</v>
      </c>
      <c r="H27" s="469" t="s">
        <v>285</v>
      </c>
      <c r="I27" s="515" t="s">
        <v>512</v>
      </c>
      <c r="J27" s="516" t="s">
        <v>574</v>
      </c>
      <c r="K27" s="511" t="s">
        <v>550</v>
      </c>
      <c r="L27" s="469" t="s">
        <v>496</v>
      </c>
      <c r="M27" s="515" t="s">
        <v>474</v>
      </c>
      <c r="N27" s="502" t="s">
        <v>543</v>
      </c>
      <c r="O27" s="502" t="s">
        <v>456</v>
      </c>
      <c r="P27" s="517" t="s">
        <v>527</v>
      </c>
      <c r="Q27" s="536" t="s">
        <v>155</v>
      </c>
      <c r="R27" s="502" t="s">
        <v>500</v>
      </c>
      <c r="S27" s="516" t="s">
        <v>167</v>
      </c>
      <c r="T27" s="469" t="s">
        <v>419</v>
      </c>
      <c r="U27" s="515" t="s">
        <v>350</v>
      </c>
      <c r="V27" s="535"/>
      <c r="W27" s="534" t="s">
        <v>634</v>
      </c>
      <c r="X27" t="str">
        <f>+X11</f>
        <v>内田　敏夫</v>
      </c>
      <c r="Y27" t="str">
        <f t="shared" ref="Y27:AG27" si="10">+Y11</f>
        <v>山本　益巳</v>
      </c>
      <c r="Z27" t="str">
        <f>+Z11</f>
        <v>広瀬　一男</v>
      </c>
      <c r="AA27" t="str">
        <f>+AA11</f>
        <v>落合　信次</v>
      </c>
      <c r="AB27" t="str">
        <f>+AB11</f>
        <v>伊藤　征義</v>
      </c>
      <c r="AC27" t="str">
        <f>+AC11</f>
        <v>柴田　正和</v>
      </c>
      <c r="AD27" t="str">
        <f>+AD11</f>
        <v>田中　良平</v>
      </c>
      <c r="AE27" t="str">
        <f>+AE11</f>
        <v>服部　久典</v>
      </c>
      <c r="AF27" t="str">
        <f>+AF11</f>
        <v>鈴木　由之</v>
      </c>
      <c r="AG27" t="str">
        <f>+AG11</f>
        <v>西村　功</v>
      </c>
    </row>
    <row r="28" ht="20.1" customHeight="1" spans="1:33">
      <c r="A28" s="79">
        <v>20</v>
      </c>
      <c r="B28" s="427" t="s">
        <v>484</v>
      </c>
      <c r="C28" s="428" t="s">
        <v>499</v>
      </c>
      <c r="D28" s="425" t="s">
        <v>507</v>
      </c>
      <c r="E28" s="460" t="s">
        <v>293</v>
      </c>
      <c r="F28" s="423" t="s">
        <v>64</v>
      </c>
      <c r="G28" s="428" t="s">
        <v>503</v>
      </c>
      <c r="H28" s="425" t="s">
        <v>79</v>
      </c>
      <c r="I28" s="435" t="s">
        <v>482</v>
      </c>
      <c r="J28" s="516" t="s">
        <v>486</v>
      </c>
      <c r="K28" s="511" t="s">
        <v>506</v>
      </c>
      <c r="L28" s="425" t="s">
        <v>541</v>
      </c>
      <c r="M28" s="435" t="s">
        <v>206</v>
      </c>
      <c r="N28" s="502" t="s">
        <v>328</v>
      </c>
      <c r="O28" s="502" t="s">
        <v>491</v>
      </c>
      <c r="P28" s="503" t="s">
        <v>24</v>
      </c>
      <c r="Q28" s="537" t="s">
        <v>469</v>
      </c>
      <c r="R28" s="502" t="s">
        <v>476</v>
      </c>
      <c r="S28" s="516" t="s">
        <v>470</v>
      </c>
      <c r="T28" s="435" t="s">
        <v>504</v>
      </c>
      <c r="U28" s="435" t="s">
        <v>576</v>
      </c>
      <c r="V28" s="535"/>
      <c r="W28" s="534" t="s">
        <v>644</v>
      </c>
      <c r="X28" t="str">
        <f>+X15</f>
        <v>辻本　隆司</v>
      </c>
      <c r="Y28" t="str">
        <f t="shared" ref="Y28:AG28" si="11">+Y15</f>
        <v>草川　均</v>
      </c>
      <c r="Z28" t="str">
        <f>+Z15</f>
        <v>丸山　俊夫</v>
      </c>
      <c r="AA28" t="str">
        <f>+AA15</f>
        <v>長谷川隆弘</v>
      </c>
      <c r="AB28" t="str">
        <f>+AB15</f>
        <v>松井 正育</v>
      </c>
      <c r="AC28" t="str">
        <f>+AC15</f>
        <v>中山　吉一</v>
      </c>
      <c r="AD28" t="str">
        <f>+AD15</f>
        <v>寺田　茂</v>
      </c>
      <c r="AE28" t="str">
        <f>+AE15</f>
        <v>北本　憲行</v>
      </c>
      <c r="AF28" t="str">
        <f>+AF15</f>
        <v>玉井　功一</v>
      </c>
      <c r="AG28" t="str">
        <f>+AG15</f>
        <v>松岡　新一</v>
      </c>
    </row>
    <row r="29" ht="20.1" customHeight="1" spans="1:33">
      <c r="A29" s="79"/>
      <c r="B29" s="427" t="s">
        <v>533</v>
      </c>
      <c r="C29" s="428" t="s">
        <v>189</v>
      </c>
      <c r="D29" s="425" t="s">
        <v>479</v>
      </c>
      <c r="E29" s="460" t="s">
        <v>270</v>
      </c>
      <c r="F29" s="423" t="s">
        <v>529</v>
      </c>
      <c r="G29" s="428" t="s">
        <v>531</v>
      </c>
      <c r="H29" s="425" t="s">
        <v>505</v>
      </c>
      <c r="I29" s="435" t="s">
        <v>268</v>
      </c>
      <c r="J29" s="516" t="s">
        <v>530</v>
      </c>
      <c r="K29" s="511" t="s">
        <v>535</v>
      </c>
      <c r="L29" s="425" t="s">
        <v>492</v>
      </c>
      <c r="M29" s="435" t="s">
        <v>72</v>
      </c>
      <c r="N29" s="502" t="s">
        <v>204</v>
      </c>
      <c r="O29" s="502" t="s">
        <v>523</v>
      </c>
      <c r="P29" s="503" t="s">
        <v>258</v>
      </c>
      <c r="Q29" s="537" t="s">
        <v>112</v>
      </c>
      <c r="R29" s="502" t="s">
        <v>575</v>
      </c>
      <c r="S29" s="516" t="s">
        <v>494</v>
      </c>
      <c r="T29" s="425" t="s">
        <v>225</v>
      </c>
      <c r="U29" s="435" t="s">
        <v>549</v>
      </c>
      <c r="W29" s="530" t="s">
        <v>641</v>
      </c>
      <c r="X29" t="str">
        <f>+X14</f>
        <v>山崎　明</v>
      </c>
      <c r="Y29" t="str">
        <f t="shared" ref="Y29:AG29" si="12">+Y14</f>
        <v>松浦比朗志</v>
      </c>
      <c r="Z29" t="str">
        <f>+Z14</f>
        <v>村山　和裕</v>
      </c>
      <c r="AA29" t="str">
        <f>+AA14</f>
        <v>伊東　孝博</v>
      </c>
      <c r="AB29" t="str">
        <f>+AB14</f>
        <v>西村　洋一</v>
      </c>
      <c r="AC29" t="str">
        <f>+AC14</f>
        <v>立木 繁美</v>
      </c>
      <c r="AD29" t="str">
        <f>+AD14</f>
        <v>高橋二三夫</v>
      </c>
      <c r="AE29" t="str">
        <f>+AE14</f>
        <v>石河　健児</v>
      </c>
      <c r="AF29" t="str">
        <f>+AF14</f>
        <v>益田　徹</v>
      </c>
      <c r="AG29" t="str">
        <f>+AG14</f>
        <v>宗　英俊</v>
      </c>
    </row>
    <row r="30" ht="20.1" customHeight="1" spans="1:33">
      <c r="A30" s="79">
        <v>40</v>
      </c>
      <c r="B30" s="427" t="s">
        <v>145</v>
      </c>
      <c r="C30" s="428" t="s">
        <v>123</v>
      </c>
      <c r="D30" s="425" t="s">
        <v>186</v>
      </c>
      <c r="E30" s="460" t="s">
        <v>160</v>
      </c>
      <c r="F30" s="423" t="s">
        <v>521</v>
      </c>
      <c r="G30" s="428" t="s">
        <v>475</v>
      </c>
      <c r="H30" s="425" t="s">
        <v>513</v>
      </c>
      <c r="I30" s="435" t="s">
        <v>537</v>
      </c>
      <c r="J30" s="428" t="s">
        <v>519</v>
      </c>
      <c r="K30" s="511" t="s">
        <v>97</v>
      </c>
      <c r="L30" s="425" t="s">
        <v>487</v>
      </c>
      <c r="M30" s="435" t="s">
        <v>514</v>
      </c>
      <c r="N30" s="502" t="s">
        <v>334</v>
      </c>
      <c r="O30" s="428" t="s">
        <v>480</v>
      </c>
      <c r="P30" s="503" t="s">
        <v>215</v>
      </c>
      <c r="Q30" s="537" t="s">
        <v>522</v>
      </c>
      <c r="R30" s="502" t="s">
        <v>103</v>
      </c>
      <c r="S30" s="516" t="s">
        <v>515</v>
      </c>
      <c r="T30" s="425" t="s">
        <v>364</v>
      </c>
      <c r="U30" s="435" t="s">
        <v>303</v>
      </c>
      <c r="W30" s="530" t="s">
        <v>643</v>
      </c>
      <c r="X30">
        <f>+X16</f>
        <v>0</v>
      </c>
      <c r="Y30">
        <f t="shared" ref="Y30:AG30" si="13">+Y16</f>
        <v>0</v>
      </c>
      <c r="Z30">
        <f>+Z16</f>
        <v>0</v>
      </c>
      <c r="AA30">
        <f>+AA16</f>
        <v>0</v>
      </c>
      <c r="AB30">
        <f>+AB16</f>
        <v>0</v>
      </c>
      <c r="AC30">
        <f>+AC16</f>
        <v>0</v>
      </c>
      <c r="AD30">
        <f>+AD16</f>
        <v>0</v>
      </c>
      <c r="AE30">
        <f>+AE16</f>
        <v>0</v>
      </c>
      <c r="AF30">
        <f>+AF16</f>
        <v>0</v>
      </c>
      <c r="AG30">
        <f>+AG16</f>
        <v>0</v>
      </c>
    </row>
    <row r="31" ht="20.1" customHeight="1" spans="1:26">
      <c r="A31" s="79"/>
      <c r="B31" s="430"/>
      <c r="C31" s="425"/>
      <c r="D31" s="425" t="s">
        <v>18</v>
      </c>
      <c r="E31" s="460" t="s">
        <v>409</v>
      </c>
      <c r="F31" s="429"/>
      <c r="G31" s="425"/>
      <c r="H31" s="470" t="s">
        <v>525</v>
      </c>
      <c r="I31" s="518" t="s">
        <v>169</v>
      </c>
      <c r="J31" s="425"/>
      <c r="K31" s="460"/>
      <c r="L31" s="425" t="s">
        <v>290</v>
      </c>
      <c r="M31" s="435" t="s">
        <v>140</v>
      </c>
      <c r="N31" s="503"/>
      <c r="O31" s="425"/>
      <c r="P31" s="503" t="s">
        <v>516</v>
      </c>
      <c r="Q31" s="537" t="s">
        <v>483</v>
      </c>
      <c r="R31" s="503"/>
      <c r="S31" s="471"/>
      <c r="T31" s="425" t="s">
        <v>490</v>
      </c>
      <c r="U31" s="435" t="s">
        <v>230</v>
      </c>
      <c r="Z31" s="530"/>
    </row>
    <row r="32" ht="20.1" customHeight="1" spans="1:33">
      <c r="A32" s="79" t="s">
        <v>652</v>
      </c>
      <c r="B32" s="430"/>
      <c r="C32" s="425"/>
      <c r="D32" s="425" t="s">
        <v>385</v>
      </c>
      <c r="E32" s="460" t="s">
        <v>489</v>
      </c>
      <c r="F32" s="429"/>
      <c r="G32" s="425"/>
      <c r="H32" s="425" t="s">
        <v>411</v>
      </c>
      <c r="I32" s="435" t="s">
        <v>130</v>
      </c>
      <c r="J32" s="425"/>
      <c r="K32" s="460"/>
      <c r="L32" s="425" t="s">
        <v>508</v>
      </c>
      <c r="M32" s="435" t="s">
        <v>477</v>
      </c>
      <c r="N32" s="503"/>
      <c r="O32" s="425"/>
      <c r="P32" s="508" t="s">
        <v>379</v>
      </c>
      <c r="Q32" s="538" t="s">
        <v>235</v>
      </c>
      <c r="R32" s="503"/>
      <c r="S32" s="471"/>
      <c r="T32" s="425" t="s">
        <v>518</v>
      </c>
      <c r="U32" s="435" t="s">
        <v>121</v>
      </c>
      <c r="W32" t="s">
        <v>592</v>
      </c>
      <c r="X32" s="539" t="s">
        <v>502</v>
      </c>
      <c r="Y32" s="530" t="s">
        <v>498</v>
      </c>
      <c r="Z32" s="539" t="s">
        <v>495</v>
      </c>
      <c r="AA32" s="530" t="s">
        <v>488</v>
      </c>
      <c r="AB32" s="539" t="s">
        <v>485</v>
      </c>
      <c r="AC32" s="530" t="s">
        <v>23</v>
      </c>
      <c r="AD32" s="539" t="s">
        <v>478</v>
      </c>
      <c r="AE32" s="530" t="s">
        <v>517</v>
      </c>
      <c r="AF32" s="539" t="s">
        <v>520</v>
      </c>
      <c r="AG32" s="530" t="s">
        <v>468</v>
      </c>
    </row>
    <row r="33" ht="20.1" customHeight="1" spans="1:33">
      <c r="A33" s="79"/>
      <c r="B33" s="430"/>
      <c r="C33" s="471"/>
      <c r="D33" s="428"/>
      <c r="E33" s="460"/>
      <c r="F33" s="430"/>
      <c r="G33" s="425"/>
      <c r="H33" s="425"/>
      <c r="I33" s="435"/>
      <c r="J33" s="503"/>
      <c r="K33" s="425"/>
      <c r="L33" s="425"/>
      <c r="M33" s="460"/>
      <c r="N33" s="430"/>
      <c r="O33" s="425"/>
      <c r="P33" s="425"/>
      <c r="Q33" s="435"/>
      <c r="R33" s="503"/>
      <c r="S33" s="425"/>
      <c r="T33" s="425"/>
      <c r="U33" s="435"/>
      <c r="W33" s="530">
        <v>1</v>
      </c>
      <c r="X33" s="5" t="str">
        <f>+X4</f>
        <v>吉田　文子</v>
      </c>
      <c r="Y33" s="5" t="str">
        <f t="shared" ref="Y33:AG33" si="14">+Y4</f>
        <v>竹中香代子</v>
      </c>
      <c r="Z33" s="5" t="str">
        <f>+Z4</f>
        <v>稲葉富士子</v>
      </c>
      <c r="AA33" s="5" t="str">
        <f>+AA4</f>
        <v>桑野　文子</v>
      </c>
      <c r="AB33" s="5" t="str">
        <f>+AB4</f>
        <v>小野寺かよ子</v>
      </c>
      <c r="AC33" s="5" t="str">
        <f>+AC4</f>
        <v>田中　恵子</v>
      </c>
      <c r="AD33" s="5" t="str">
        <f>+AD4</f>
        <v>西村　敬子</v>
      </c>
      <c r="AE33" s="5" t="str">
        <f>+AE4</f>
        <v>平田　典子</v>
      </c>
      <c r="AF33" s="5" t="str">
        <f>+AF4</f>
        <v>鈴木さち子</v>
      </c>
      <c r="AG33" s="5" t="str">
        <f>+AG4</f>
        <v>森井ちづ子</v>
      </c>
    </row>
    <row r="34" ht="20.1" customHeight="1" spans="1:33">
      <c r="A34" s="79"/>
      <c r="B34" s="430"/>
      <c r="C34" s="471"/>
      <c r="D34" s="425"/>
      <c r="E34" s="460"/>
      <c r="F34" s="430"/>
      <c r="G34" s="425"/>
      <c r="H34" s="425"/>
      <c r="I34" s="435"/>
      <c r="J34" s="503"/>
      <c r="K34" s="425"/>
      <c r="L34" s="425"/>
      <c r="M34" s="460"/>
      <c r="N34" s="430"/>
      <c r="O34" s="425"/>
      <c r="P34" s="425"/>
      <c r="Q34" s="435"/>
      <c r="R34" s="503"/>
      <c r="S34" s="425"/>
      <c r="T34" s="425"/>
      <c r="U34" s="435"/>
      <c r="W34" s="530">
        <v>4</v>
      </c>
      <c r="X34" s="5" t="str">
        <f>+X7</f>
        <v>大石　宣子</v>
      </c>
      <c r="Y34" s="5" t="str">
        <f t="shared" ref="Y34:AG34" si="15">+Y7</f>
        <v>中川　貴子</v>
      </c>
      <c r="Z34" s="5" t="str">
        <f>+Z7</f>
        <v>伊藤三千代</v>
      </c>
      <c r="AA34" s="5" t="str">
        <f>+AA7</f>
        <v>伊藤佐美子</v>
      </c>
      <c r="AB34" s="5" t="str">
        <f>+AB7</f>
        <v>石田万里子</v>
      </c>
      <c r="AC34" s="5" t="str">
        <f>+AC7</f>
        <v>原　玲子</v>
      </c>
      <c r="AD34" s="5" t="str">
        <f>+AD7</f>
        <v>天谷　末子</v>
      </c>
      <c r="AE34" s="5" t="str">
        <f>+AE7</f>
        <v>道具登喜子</v>
      </c>
      <c r="AF34" s="5" t="str">
        <f>+AF7</f>
        <v>荒木　昌子</v>
      </c>
      <c r="AG34" s="5" t="str">
        <f>+AG7</f>
        <v>河田　朋子</v>
      </c>
    </row>
    <row r="35" ht="20.1" customHeight="1" spans="1:33">
      <c r="A35" s="79"/>
      <c r="B35" s="464"/>
      <c r="C35" s="465"/>
      <c r="D35" s="465"/>
      <c r="E35" s="463"/>
      <c r="F35" s="464"/>
      <c r="G35" s="465"/>
      <c r="H35" s="465"/>
      <c r="I35" s="513"/>
      <c r="J35" s="514"/>
      <c r="K35" s="465"/>
      <c r="L35" s="465"/>
      <c r="M35" s="463"/>
      <c r="N35" s="464"/>
      <c r="O35" s="465"/>
      <c r="P35" s="465"/>
      <c r="Q35" s="513"/>
      <c r="R35" s="514"/>
      <c r="S35" s="465"/>
      <c r="T35" s="465"/>
      <c r="U35" s="513"/>
      <c r="V35" s="535"/>
      <c r="W35" s="534">
        <v>2</v>
      </c>
      <c r="X35" t="str">
        <f>+X10</f>
        <v>塩田　英夫</v>
      </c>
      <c r="Y35" t="str">
        <f t="shared" ref="Y35:AG35" si="16">+Y10</f>
        <v>加藤  眞清</v>
      </c>
      <c r="Z35" t="str">
        <f>+Z10</f>
        <v>安井 重和</v>
      </c>
      <c r="AA35" t="str">
        <f>+AA10</f>
        <v>山中　要一</v>
      </c>
      <c r="AB35" t="str">
        <f>+AB10</f>
        <v>今村　武司</v>
      </c>
      <c r="AC35" t="str">
        <f>+AC10</f>
        <v>渋谷　恵一</v>
      </c>
      <c r="AD35" t="str">
        <f>+AD10</f>
        <v>真鈴川暉明</v>
      </c>
      <c r="AE35" t="str">
        <f>+AE10</f>
        <v>川原　次男</v>
      </c>
      <c r="AF35" s="5" t="str">
        <f>+AF10</f>
        <v>今村　健三</v>
      </c>
      <c r="AG35" s="5" t="str">
        <f>+AG10</f>
        <v>福井　行正</v>
      </c>
    </row>
    <row r="36" ht="20.1" customHeight="1" spans="1:33">
      <c r="A36" s="412" t="s">
        <v>599</v>
      </c>
      <c r="B36" s="443"/>
      <c r="C36" s="466" t="s">
        <v>653</v>
      </c>
      <c r="D36" s="421"/>
      <c r="E36" s="442" t="s">
        <v>653</v>
      </c>
      <c r="F36" s="443"/>
      <c r="G36" s="466" t="s">
        <v>654</v>
      </c>
      <c r="H36" s="421"/>
      <c r="I36" s="507" t="s">
        <v>654</v>
      </c>
      <c r="J36" s="442"/>
      <c r="K36" s="466" t="s">
        <v>655</v>
      </c>
      <c r="L36" s="421"/>
      <c r="M36" s="442" t="s">
        <v>655</v>
      </c>
      <c r="N36" s="443"/>
      <c r="O36" s="466" t="s">
        <v>656</v>
      </c>
      <c r="P36" s="442"/>
      <c r="Q36" s="507" t="s">
        <v>656</v>
      </c>
      <c r="R36" s="442"/>
      <c r="S36" s="466" t="s">
        <v>657</v>
      </c>
      <c r="T36" s="421"/>
      <c r="U36" s="507" t="s">
        <v>657</v>
      </c>
      <c r="V36" s="533"/>
      <c r="W36" s="534">
        <v>5</v>
      </c>
      <c r="X36" t="str">
        <f>+X15</f>
        <v>辻本　隆司</v>
      </c>
      <c r="Y36" t="str">
        <f t="shared" ref="Y36:AG36" si="17">+Y15</f>
        <v>草川　均</v>
      </c>
      <c r="Z36" t="str">
        <f>+Z15</f>
        <v>丸山　俊夫</v>
      </c>
      <c r="AA36" t="str">
        <f>+AA15</f>
        <v>長谷川隆弘</v>
      </c>
      <c r="AB36" t="str">
        <f>+AB15</f>
        <v>松井 正育</v>
      </c>
      <c r="AC36" t="str">
        <f>+AC15</f>
        <v>中山　吉一</v>
      </c>
      <c r="AD36" t="str">
        <f>+AD15</f>
        <v>寺田　茂</v>
      </c>
      <c r="AE36" t="str">
        <f>+AE15</f>
        <v>北本　憲行</v>
      </c>
      <c r="AF36" t="str">
        <f>+AF15</f>
        <v>玉井　功一</v>
      </c>
      <c r="AG36" t="str">
        <f>+AG15</f>
        <v>松岡　新一</v>
      </c>
    </row>
    <row r="37" ht="20.1" customHeight="1" spans="1:33">
      <c r="A37" s="79"/>
      <c r="B37" s="446"/>
      <c r="C37" s="448"/>
      <c r="D37" s="439"/>
      <c r="E37" s="447"/>
      <c r="F37" s="446"/>
      <c r="G37" s="448"/>
      <c r="H37" s="439"/>
      <c r="I37" s="509"/>
      <c r="J37" s="447"/>
      <c r="K37" s="448"/>
      <c r="L37" s="439"/>
      <c r="M37" s="447"/>
      <c r="N37" s="446"/>
      <c r="O37" s="448"/>
      <c r="P37" s="447"/>
      <c r="Q37" s="509"/>
      <c r="R37" s="447"/>
      <c r="S37" s="448"/>
      <c r="T37" s="439"/>
      <c r="U37" s="509"/>
      <c r="V37" s="535"/>
      <c r="W37" s="534" t="s">
        <v>632</v>
      </c>
      <c r="X37" s="540" t="str">
        <f>+X5</f>
        <v>加藤ひとみ</v>
      </c>
      <c r="Y37" s="540" t="str">
        <f t="shared" ref="Y37:AG37" si="18">+Y5</f>
        <v>和田　秀子</v>
      </c>
      <c r="Z37" s="540" t="str">
        <f>+Z5</f>
        <v>戸津井澄子</v>
      </c>
      <c r="AA37" s="540" t="str">
        <f>+AA5</f>
        <v>斉木　文子</v>
      </c>
      <c r="AB37" s="540" t="str">
        <f>+AB5</f>
        <v>成田すみ子</v>
      </c>
      <c r="AC37" s="540" t="str">
        <f>+AC5</f>
        <v>水谷小夜子</v>
      </c>
      <c r="AD37" s="540" t="str">
        <f>+AD5</f>
        <v>笹亀志津枝</v>
      </c>
      <c r="AE37" s="540" t="str">
        <f>+AE5</f>
        <v>服部　幸子</v>
      </c>
      <c r="AF37" s="540" t="str">
        <f>+AF5</f>
        <v>濱口美恵子</v>
      </c>
      <c r="AG37" s="540" t="str">
        <f>+AG5</f>
        <v>古川　光子</v>
      </c>
    </row>
    <row r="38" ht="20.1" customHeight="1" spans="1:33">
      <c r="A38" s="79" t="s">
        <v>652</v>
      </c>
      <c r="B38" s="472" t="s">
        <v>507</v>
      </c>
      <c r="C38" s="450" t="s">
        <v>512</v>
      </c>
      <c r="D38" s="431" t="s">
        <v>385</v>
      </c>
      <c r="E38" s="458" t="s">
        <v>482</v>
      </c>
      <c r="F38" s="459" t="s">
        <v>285</v>
      </c>
      <c r="G38" s="431" t="s">
        <v>514</v>
      </c>
      <c r="H38" s="431" t="s">
        <v>525</v>
      </c>
      <c r="I38" s="434" t="s">
        <v>140</v>
      </c>
      <c r="J38" s="503" t="s">
        <v>290</v>
      </c>
      <c r="K38" s="425" t="s">
        <v>516</v>
      </c>
      <c r="L38" s="431" t="s">
        <v>496</v>
      </c>
      <c r="M38" s="458" t="s">
        <v>24</v>
      </c>
      <c r="N38" s="472" t="s">
        <v>293</v>
      </c>
      <c r="O38" s="469" t="s">
        <v>303</v>
      </c>
      <c r="P38" s="469" t="s">
        <v>270</v>
      </c>
      <c r="Q38" s="536" t="s">
        <v>230</v>
      </c>
      <c r="R38" s="472" t="s">
        <v>364</v>
      </c>
      <c r="S38" s="469" t="s">
        <v>522</v>
      </c>
      <c r="T38" s="469" t="s">
        <v>490</v>
      </c>
      <c r="U38" s="515" t="s">
        <v>235</v>
      </c>
      <c r="V38" s="535"/>
      <c r="W38" s="532" t="s">
        <v>642</v>
      </c>
      <c r="X38" s="5">
        <f>+X8</f>
        <v>0</v>
      </c>
      <c r="Y38" s="5">
        <f t="shared" ref="Y38:AG38" si="19">+Y8</f>
        <v>0</v>
      </c>
      <c r="Z38" s="5">
        <f>+Z8</f>
        <v>0</v>
      </c>
      <c r="AA38" s="5">
        <f>+AA8</f>
        <v>0</v>
      </c>
      <c r="AB38" s="5">
        <f>+AB8</f>
        <v>0</v>
      </c>
      <c r="AC38" s="5">
        <f>+AC8</f>
        <v>0</v>
      </c>
      <c r="AD38" s="5">
        <f>+AD8</f>
        <v>0</v>
      </c>
      <c r="AE38" s="5">
        <f>+AE8</f>
        <v>0</v>
      </c>
      <c r="AF38" s="5">
        <f>+AF8</f>
        <v>0</v>
      </c>
      <c r="AG38" s="5">
        <f>+AG8</f>
        <v>0</v>
      </c>
    </row>
    <row r="39" ht="20.1" customHeight="1" spans="1:33">
      <c r="A39" s="79">
        <v>20</v>
      </c>
      <c r="B39" s="427" t="s">
        <v>552</v>
      </c>
      <c r="C39" s="473" t="s">
        <v>544</v>
      </c>
      <c r="D39" s="474" t="s">
        <v>145</v>
      </c>
      <c r="E39" s="475" t="s">
        <v>475</v>
      </c>
      <c r="F39" s="476" t="s">
        <v>261</v>
      </c>
      <c r="G39" s="474" t="s">
        <v>550</v>
      </c>
      <c r="H39" s="474" t="s">
        <v>521</v>
      </c>
      <c r="I39" s="519" t="s">
        <v>97</v>
      </c>
      <c r="J39" s="502" t="s">
        <v>574</v>
      </c>
      <c r="K39" s="428" t="s">
        <v>543</v>
      </c>
      <c r="L39" s="474" t="s">
        <v>519</v>
      </c>
      <c r="M39" s="475" t="s">
        <v>334</v>
      </c>
      <c r="N39" s="476" t="s">
        <v>546</v>
      </c>
      <c r="O39" s="474" t="s">
        <v>167</v>
      </c>
      <c r="P39" s="474" t="s">
        <v>123</v>
      </c>
      <c r="Q39" s="541" t="s">
        <v>515</v>
      </c>
      <c r="R39" s="427" t="s">
        <v>500</v>
      </c>
      <c r="S39" s="428" t="s">
        <v>456</v>
      </c>
      <c r="T39" s="474" t="s">
        <v>103</v>
      </c>
      <c r="U39" s="519" t="s">
        <v>480</v>
      </c>
      <c r="W39" s="532" t="s">
        <v>635</v>
      </c>
      <c r="X39" s="542" t="str">
        <f>+X13</f>
        <v>石橋　良彦</v>
      </c>
      <c r="Y39" s="542" t="str">
        <f t="shared" ref="Y39:AG39" si="20">+Y13</f>
        <v>中川　育夫　</v>
      </c>
      <c r="Z39" s="542" t="str">
        <f>+Z13</f>
        <v>竹内  好信</v>
      </c>
      <c r="AA39" s="542" t="str">
        <f>+AA13</f>
        <v>浜口　則博</v>
      </c>
      <c r="AB39" s="542" t="str">
        <f>+AB13</f>
        <v>飯村　久男</v>
      </c>
      <c r="AC39" s="542" t="str">
        <f>+AC13</f>
        <v>船木　正晴</v>
      </c>
      <c r="AD39" s="542" t="str">
        <f>+AD13</f>
        <v>中西　清人</v>
      </c>
      <c r="AE39" s="542" t="str">
        <f>+AE13</f>
        <v>三木　寛</v>
      </c>
      <c r="AF39" s="542" t="str">
        <f>+AF13</f>
        <v>北川　隆</v>
      </c>
      <c r="AG39" s="542" t="str">
        <f>+AG13</f>
        <v>山下　円</v>
      </c>
    </row>
    <row r="40" ht="20.1" customHeight="1" spans="1:33">
      <c r="A40" s="79"/>
      <c r="B40" s="430" t="s">
        <v>18</v>
      </c>
      <c r="C40" s="456" t="s">
        <v>537</v>
      </c>
      <c r="D40" s="431" t="s">
        <v>186</v>
      </c>
      <c r="E40" s="458" t="s">
        <v>169</v>
      </c>
      <c r="F40" s="459" t="s">
        <v>79</v>
      </c>
      <c r="G40" s="431" t="s">
        <v>72</v>
      </c>
      <c r="H40" s="431" t="s">
        <v>513</v>
      </c>
      <c r="I40" s="434" t="s">
        <v>206</v>
      </c>
      <c r="J40" s="503" t="s">
        <v>487</v>
      </c>
      <c r="K40" s="425" t="s">
        <v>379</v>
      </c>
      <c r="L40" s="431" t="s">
        <v>541</v>
      </c>
      <c r="M40" s="458" t="s">
        <v>215</v>
      </c>
      <c r="N40" s="459" t="s">
        <v>489</v>
      </c>
      <c r="O40" s="431" t="s">
        <v>576</v>
      </c>
      <c r="P40" s="431" t="s">
        <v>409</v>
      </c>
      <c r="Q40" s="543" t="s">
        <v>549</v>
      </c>
      <c r="R40" s="430" t="s">
        <v>225</v>
      </c>
      <c r="S40" s="425" t="s">
        <v>483</v>
      </c>
      <c r="T40" s="435" t="s">
        <v>504</v>
      </c>
      <c r="U40" s="434" t="s">
        <v>469</v>
      </c>
      <c r="W40" s="530" t="s">
        <v>644</v>
      </c>
      <c r="X40" s="544" t="e">
        <f>+X17</f>
        <v>#REF!</v>
      </c>
      <c r="Y40" s="544" t="e">
        <f t="shared" ref="Y40:AG40" si="21">+Y17</f>
        <v>#REF!</v>
      </c>
      <c r="Z40" s="544" t="e">
        <f>+Z17</f>
        <v>#REF!</v>
      </c>
      <c r="AA40" s="544" t="e">
        <f>+AA17</f>
        <v>#REF!</v>
      </c>
      <c r="AB40" s="544" t="e">
        <f>+AB17</f>
        <v>#REF!</v>
      </c>
      <c r="AC40" s="544" t="e">
        <f>+AC17</f>
        <v>#REF!</v>
      </c>
      <c r="AD40" s="544" t="e">
        <f>+AD17</f>
        <v>#REF!</v>
      </c>
      <c r="AE40" s="544" t="e">
        <f>+AE17</f>
        <v>#REF!</v>
      </c>
      <c r="AF40" s="544" t="e">
        <f>+AF17</f>
        <v>#REF!</v>
      </c>
      <c r="AG40" s="544" t="e">
        <f>+AG17</f>
        <v>#REF!</v>
      </c>
    </row>
    <row r="41" ht="20.1" customHeight="1" spans="1:33">
      <c r="A41" s="79">
        <v>40</v>
      </c>
      <c r="B41" s="427" t="s">
        <v>484</v>
      </c>
      <c r="C41" s="473" t="s">
        <v>503</v>
      </c>
      <c r="D41" s="474" t="s">
        <v>533</v>
      </c>
      <c r="E41" s="474" t="s">
        <v>531</v>
      </c>
      <c r="F41" s="476" t="s">
        <v>64</v>
      </c>
      <c r="G41" s="474" t="s">
        <v>506</v>
      </c>
      <c r="H41" s="474" t="s">
        <v>529</v>
      </c>
      <c r="I41" s="519" t="s">
        <v>535</v>
      </c>
      <c r="J41" s="502" t="s">
        <v>486</v>
      </c>
      <c r="K41" s="428" t="s">
        <v>328</v>
      </c>
      <c r="L41" s="474" t="s">
        <v>530</v>
      </c>
      <c r="M41" s="475" t="s">
        <v>204</v>
      </c>
      <c r="N41" s="476" t="s">
        <v>189</v>
      </c>
      <c r="O41" s="428" t="s">
        <v>494</v>
      </c>
      <c r="P41" s="474" t="s">
        <v>499</v>
      </c>
      <c r="Q41" s="541" t="s">
        <v>470</v>
      </c>
      <c r="R41" s="427" t="s">
        <v>575</v>
      </c>
      <c r="S41" s="428" t="s">
        <v>523</v>
      </c>
      <c r="T41" s="545" t="s">
        <v>476</v>
      </c>
      <c r="U41" s="519" t="s">
        <v>491</v>
      </c>
      <c r="W41" s="530" t="s">
        <v>633</v>
      </c>
      <c r="X41" t="str">
        <f>+X11</f>
        <v>内田　敏夫</v>
      </c>
      <c r="Y41" t="str">
        <f t="shared" ref="Y41:AG41" si="22">+Y11</f>
        <v>山本　益巳</v>
      </c>
      <c r="Z41" t="str">
        <f>+Z11</f>
        <v>広瀬　一男</v>
      </c>
      <c r="AA41" t="str">
        <f>+AA11</f>
        <v>落合　信次</v>
      </c>
      <c r="AB41" t="str">
        <f>+AB11</f>
        <v>伊藤　征義</v>
      </c>
      <c r="AC41" t="str">
        <f>+AC11</f>
        <v>柴田　正和</v>
      </c>
      <c r="AD41" t="str">
        <f>+AD11</f>
        <v>田中　良平</v>
      </c>
      <c r="AE41" t="str">
        <f>+AE11</f>
        <v>服部　久典</v>
      </c>
      <c r="AF41" t="str">
        <f>+AF11</f>
        <v>鈴木　由之</v>
      </c>
      <c r="AG41" t="str">
        <f>+AG11</f>
        <v>西村　功</v>
      </c>
    </row>
    <row r="42" ht="20.1" customHeight="1" spans="1:33">
      <c r="A42" s="79"/>
      <c r="B42" s="430" t="s">
        <v>471</v>
      </c>
      <c r="C42" s="456" t="s">
        <v>130</v>
      </c>
      <c r="D42" s="431"/>
      <c r="E42" s="431"/>
      <c r="F42" s="459" t="s">
        <v>411</v>
      </c>
      <c r="G42" s="431" t="s">
        <v>477</v>
      </c>
      <c r="H42" s="431"/>
      <c r="I42" s="434"/>
      <c r="J42" s="503" t="s">
        <v>508</v>
      </c>
      <c r="K42" s="425" t="s">
        <v>527</v>
      </c>
      <c r="L42" s="431"/>
      <c r="M42" s="458"/>
      <c r="N42" s="459" t="s">
        <v>160</v>
      </c>
      <c r="O42" s="431" t="s">
        <v>350</v>
      </c>
      <c r="P42" s="431"/>
      <c r="Q42" s="543"/>
      <c r="R42" s="430" t="s">
        <v>419</v>
      </c>
      <c r="S42" s="425" t="s">
        <v>155</v>
      </c>
      <c r="T42" s="503"/>
      <c r="U42" s="435"/>
      <c r="W42" s="530" t="s">
        <v>643</v>
      </c>
      <c r="X42">
        <f>+X16</f>
        <v>0</v>
      </c>
      <c r="Y42">
        <f t="shared" ref="Y42:AG42" si="23">+Y16</f>
        <v>0</v>
      </c>
      <c r="Z42">
        <f>+Z16</f>
        <v>0</v>
      </c>
      <c r="AA42">
        <f>+AA16</f>
        <v>0</v>
      </c>
      <c r="AB42">
        <f>+AB16</f>
        <v>0</v>
      </c>
      <c r="AC42">
        <f>+AC16</f>
        <v>0</v>
      </c>
      <c r="AD42">
        <f>+AD16</f>
        <v>0</v>
      </c>
      <c r="AE42">
        <f>+AE16</f>
        <v>0</v>
      </c>
      <c r="AF42">
        <f>+AF16</f>
        <v>0</v>
      </c>
      <c r="AG42">
        <f>+AG16</f>
        <v>0</v>
      </c>
    </row>
    <row r="43" ht="20.1" customHeight="1" spans="1:33">
      <c r="A43" s="79" t="s">
        <v>658</v>
      </c>
      <c r="B43" s="430" t="s">
        <v>479</v>
      </c>
      <c r="C43" s="456" t="s">
        <v>268</v>
      </c>
      <c r="D43" s="431"/>
      <c r="E43" s="431"/>
      <c r="F43" s="459" t="s">
        <v>505</v>
      </c>
      <c r="G43" s="431" t="s">
        <v>474</v>
      </c>
      <c r="H43" s="431"/>
      <c r="I43" s="434"/>
      <c r="J43" s="503" t="s">
        <v>492</v>
      </c>
      <c r="K43" s="425" t="s">
        <v>258</v>
      </c>
      <c r="L43" s="431"/>
      <c r="M43" s="458"/>
      <c r="N43" s="459" t="s">
        <v>509</v>
      </c>
      <c r="O43" s="431" t="s">
        <v>121</v>
      </c>
      <c r="P43" s="431"/>
      <c r="Q43" s="543"/>
      <c r="R43" s="430" t="s">
        <v>518</v>
      </c>
      <c r="S43" s="425" t="s">
        <v>112</v>
      </c>
      <c r="T43" s="503"/>
      <c r="U43" s="435"/>
      <c r="W43" s="530" t="s">
        <v>634</v>
      </c>
      <c r="X43" t="str">
        <f>+X12</f>
        <v>若林　俊之</v>
      </c>
      <c r="Y43" t="str">
        <f t="shared" ref="Y43:AG43" si="24">+Y12</f>
        <v>斉木　隆信　</v>
      </c>
      <c r="Z43" t="str">
        <f>+Z12</f>
        <v>古田　哲郎　</v>
      </c>
      <c r="AA43" t="str">
        <f>+AA12</f>
        <v>中村 彰宏</v>
      </c>
      <c r="AB43" t="str">
        <f>+AB12</f>
        <v>今村　務</v>
      </c>
      <c r="AC43" t="str">
        <f>+AC12</f>
        <v>市川　敏雄</v>
      </c>
      <c r="AD43" t="str">
        <f>+AD12</f>
        <v>田村　吉男</v>
      </c>
      <c r="AE43" t="str">
        <f>+AE12</f>
        <v>伊藤　保則</v>
      </c>
      <c r="AF43" t="str">
        <f>+AF12</f>
        <v>井口　　健</v>
      </c>
      <c r="AG43" t="str">
        <f>+AG12</f>
        <v>山崎　勝美</v>
      </c>
    </row>
    <row r="44" ht="20.1" customHeight="1" spans="1:33">
      <c r="A44" s="79"/>
      <c r="B44" s="430"/>
      <c r="C44" s="456"/>
      <c r="D44" s="477"/>
      <c r="E44" s="478"/>
      <c r="F44" s="459"/>
      <c r="G44" s="431"/>
      <c r="H44" s="477"/>
      <c r="I44" s="520"/>
      <c r="J44" s="503"/>
      <c r="K44" s="425"/>
      <c r="L44" s="477"/>
      <c r="M44" s="521"/>
      <c r="N44" s="459"/>
      <c r="O44" s="431"/>
      <c r="P44" s="477"/>
      <c r="Q44" s="546"/>
      <c r="R44" s="430"/>
      <c r="S44" s="425"/>
      <c r="T44" s="477"/>
      <c r="U44" s="520"/>
      <c r="W44" s="530" t="s">
        <v>641</v>
      </c>
      <c r="X44" t="str">
        <f>+X14</f>
        <v>山崎　明</v>
      </c>
      <c r="Y44" t="str">
        <f t="shared" ref="Y44:AG44" si="25">+Y14</f>
        <v>松浦比朗志</v>
      </c>
      <c r="Z44" t="str">
        <f>+Z14</f>
        <v>村山　和裕</v>
      </c>
      <c r="AA44" t="str">
        <f>+AA14</f>
        <v>伊東　孝博</v>
      </c>
      <c r="AB44" t="str">
        <f>+AB14</f>
        <v>西村　洋一</v>
      </c>
      <c r="AC44" t="str">
        <f>+AC14</f>
        <v>立木 繁美</v>
      </c>
      <c r="AD44" t="str">
        <f>+AD14</f>
        <v>高橋二三夫</v>
      </c>
      <c r="AE44" t="str">
        <f>+AE14</f>
        <v>石河　健児</v>
      </c>
      <c r="AF44" t="str">
        <f>+AF14</f>
        <v>益田　徹</v>
      </c>
      <c r="AG44" t="str">
        <f>+AG14</f>
        <v>宗　英俊</v>
      </c>
    </row>
    <row r="45" ht="20.1" customHeight="1" spans="1:33">
      <c r="A45" s="79"/>
      <c r="B45" s="430"/>
      <c r="C45" s="456"/>
      <c r="D45" s="479"/>
      <c r="E45" s="480"/>
      <c r="F45" s="459"/>
      <c r="G45" s="431"/>
      <c r="H45" s="479"/>
      <c r="I45" s="522"/>
      <c r="J45" s="503"/>
      <c r="K45" s="425"/>
      <c r="L45" s="479"/>
      <c r="M45" s="523"/>
      <c r="N45" s="459"/>
      <c r="O45" s="431"/>
      <c r="P45" s="479"/>
      <c r="Q45" s="547"/>
      <c r="R45" s="430"/>
      <c r="S45" s="425"/>
      <c r="T45" s="479"/>
      <c r="U45" s="522"/>
      <c r="W45" t="s">
        <v>599</v>
      </c>
      <c r="X45" s="530" t="s">
        <v>502</v>
      </c>
      <c r="Y45" s="553" t="s">
        <v>498</v>
      </c>
      <c r="Z45" s="553" t="s">
        <v>495</v>
      </c>
      <c r="AA45" s="553" t="s">
        <v>488</v>
      </c>
      <c r="AB45" s="553" t="s">
        <v>485</v>
      </c>
      <c r="AC45" s="553" t="s">
        <v>23</v>
      </c>
      <c r="AD45" s="553" t="s">
        <v>478</v>
      </c>
      <c r="AE45" s="553" t="s">
        <v>517</v>
      </c>
      <c r="AF45" s="553" t="s">
        <v>520</v>
      </c>
      <c r="AG45" s="553" t="s">
        <v>468</v>
      </c>
    </row>
    <row r="46" ht="20.1" customHeight="1" spans="1:33">
      <c r="A46" s="436"/>
      <c r="B46" s="481"/>
      <c r="C46" s="482"/>
      <c r="D46" s="482"/>
      <c r="E46" s="483"/>
      <c r="F46" s="481"/>
      <c r="G46" s="482"/>
      <c r="H46" s="482"/>
      <c r="I46" s="524"/>
      <c r="J46" s="525"/>
      <c r="K46" s="482"/>
      <c r="L46" s="482"/>
      <c r="M46" s="483"/>
      <c r="N46" s="481"/>
      <c r="O46" s="482"/>
      <c r="P46" s="482"/>
      <c r="Q46" s="548"/>
      <c r="R46" s="481"/>
      <c r="S46" s="482"/>
      <c r="T46" s="482"/>
      <c r="U46" s="524"/>
      <c r="W46" s="530">
        <v>1</v>
      </c>
      <c r="X46" s="5" t="str">
        <f>+X4</f>
        <v>吉田　文子</v>
      </c>
      <c r="Y46" s="5" t="str">
        <f t="shared" ref="Y46:AG46" si="26">+Y4</f>
        <v>竹中香代子</v>
      </c>
      <c r="Z46" s="5" t="str">
        <f>+Z4</f>
        <v>稲葉富士子</v>
      </c>
      <c r="AA46" s="5" t="str">
        <f>+AA4</f>
        <v>桑野　文子</v>
      </c>
      <c r="AB46" s="5" t="str">
        <f>+AB4</f>
        <v>小野寺かよ子</v>
      </c>
      <c r="AC46" s="5" t="str">
        <f>+AC4</f>
        <v>田中　恵子</v>
      </c>
      <c r="AD46" s="5" t="str">
        <f>+AD4</f>
        <v>西村　敬子</v>
      </c>
      <c r="AE46" s="5" t="str">
        <f>+AE4</f>
        <v>平田　典子</v>
      </c>
      <c r="AF46" s="5" t="str">
        <f>+AF4</f>
        <v>鈴木さち子</v>
      </c>
      <c r="AG46" s="5" t="str">
        <f>+AG4</f>
        <v>森井ちづ子</v>
      </c>
    </row>
    <row r="47" ht="20.1" customHeight="1" spans="23:33">
      <c r="W47" s="530">
        <v>3</v>
      </c>
      <c r="X47" s="5" t="str">
        <f t="shared" ref="X47:X49" si="27">+X6</f>
        <v>浜口千津子</v>
      </c>
      <c r="Y47" s="5" t="str">
        <f t="shared" ref="Y47:AG47" si="28">+Y6</f>
        <v>水谷　聰子</v>
      </c>
      <c r="Z47" s="5" t="str">
        <f>+Z6</f>
        <v>高橋　考子</v>
      </c>
      <c r="AA47" s="5" t="str">
        <f>+AA6</f>
        <v>内山　幸子</v>
      </c>
      <c r="AB47" s="5" t="str">
        <f>+AB6</f>
        <v>吉川　典子</v>
      </c>
      <c r="AC47" s="5" t="str">
        <f>+AC6</f>
        <v>伊藤みさゑ</v>
      </c>
      <c r="AD47" s="5" t="str">
        <f>+AD6</f>
        <v>伊藤智惠美</v>
      </c>
      <c r="AE47" s="5" t="str">
        <f>+AE6</f>
        <v>蛭川　芳江</v>
      </c>
      <c r="AF47" s="5" t="str">
        <f>+AF6</f>
        <v>堤　久留美</v>
      </c>
      <c r="AG47" s="5" t="str">
        <f>+AG6</f>
        <v>沼倉　睦子</v>
      </c>
    </row>
    <row r="48" ht="20.1" customHeight="1" spans="3:33">
      <c r="C48" s="21"/>
      <c r="D48" s="484"/>
      <c r="E48" s="21"/>
      <c r="F48" s="21"/>
      <c r="G48" s="21"/>
      <c r="H48" s="21"/>
      <c r="I48" s="21"/>
      <c r="J48" s="21"/>
      <c r="Q48" t="s">
        <v>659</v>
      </c>
      <c r="W48" s="530">
        <v>4</v>
      </c>
      <c r="X48" s="549" t="str">
        <f>+X7</f>
        <v>大石　宣子</v>
      </c>
      <c r="Y48" s="549" t="str">
        <f t="shared" ref="Y48:AG48" si="29">+Y7</f>
        <v>中川　貴子</v>
      </c>
      <c r="Z48" s="549" t="str">
        <f>+Z7</f>
        <v>伊藤三千代</v>
      </c>
      <c r="AA48" s="549" t="str">
        <f>+AA7</f>
        <v>伊藤佐美子</v>
      </c>
      <c r="AB48" s="549" t="str">
        <f>+AB7</f>
        <v>石田万里子</v>
      </c>
      <c r="AC48" s="549" t="str">
        <f>+AC7</f>
        <v>原　玲子</v>
      </c>
      <c r="AD48" s="549" t="str">
        <f>+AD7</f>
        <v>天谷　末子</v>
      </c>
      <c r="AE48" s="549" t="str">
        <f>+AE7</f>
        <v>道具登喜子</v>
      </c>
      <c r="AF48" s="549" t="str">
        <f>+AF7</f>
        <v>荒木　昌子</v>
      </c>
      <c r="AG48" s="549" t="str">
        <f>+AG7</f>
        <v>河田　朋子</v>
      </c>
    </row>
    <row r="49" ht="20.1" customHeight="1" spans="3:33">
      <c r="C49" s="21"/>
      <c r="D49" s="21"/>
      <c r="E49" s="21"/>
      <c r="F49" s="21"/>
      <c r="G49" s="21"/>
      <c r="H49" s="21"/>
      <c r="I49" s="21"/>
      <c r="J49" s="21"/>
      <c r="Q49" t="s">
        <v>578</v>
      </c>
      <c r="R49" t="s">
        <v>660</v>
      </c>
      <c r="S49" t="s">
        <v>661</v>
      </c>
      <c r="T49" t="s">
        <v>662</v>
      </c>
      <c r="W49" s="530">
        <v>5</v>
      </c>
      <c r="X49" s="550">
        <f>+X8</f>
        <v>0</v>
      </c>
      <c r="Y49" s="550">
        <f t="shared" ref="Y49:AG49" si="30">+Y8</f>
        <v>0</v>
      </c>
      <c r="Z49" s="550">
        <f>+Z8</f>
        <v>0</v>
      </c>
      <c r="AA49" s="550">
        <f>+AA8</f>
        <v>0</v>
      </c>
      <c r="AB49" s="550">
        <f>+AB8</f>
        <v>0</v>
      </c>
      <c r="AC49" s="550">
        <f>+AC8</f>
        <v>0</v>
      </c>
      <c r="AD49" s="550">
        <f>+AD8</f>
        <v>0</v>
      </c>
      <c r="AE49" s="550">
        <f>+AE8</f>
        <v>0</v>
      </c>
      <c r="AF49" s="550">
        <f>+AF8</f>
        <v>0</v>
      </c>
      <c r="AG49" s="550">
        <f>+AG8</f>
        <v>0</v>
      </c>
    </row>
    <row r="50" ht="20.1" customHeight="1" spans="3:33">
      <c r="C50" s="21"/>
      <c r="D50" s="21"/>
      <c r="E50" s="21"/>
      <c r="F50" s="21"/>
      <c r="G50" s="21"/>
      <c r="H50" s="21"/>
      <c r="I50" s="21"/>
      <c r="J50" s="21"/>
      <c r="Q50" s="891" t="s">
        <v>663</v>
      </c>
      <c r="R50" s="891" t="s">
        <v>664</v>
      </c>
      <c r="S50" s="891" t="s">
        <v>665</v>
      </c>
      <c r="T50" s="891" t="s">
        <v>666</v>
      </c>
      <c r="W50" s="530">
        <v>2</v>
      </c>
      <c r="X50" s="550" t="str">
        <f>+X5</f>
        <v>加藤ひとみ</v>
      </c>
      <c r="Y50" s="550" t="str">
        <f t="shared" ref="Y50:AG50" si="31">+Y5</f>
        <v>和田　秀子</v>
      </c>
      <c r="Z50" s="550" t="str">
        <f>+Z5</f>
        <v>戸津井澄子</v>
      </c>
      <c r="AA50" s="550" t="str">
        <f>+AA5</f>
        <v>斉木　文子</v>
      </c>
      <c r="AB50" s="550" t="str">
        <f>+AB5</f>
        <v>成田すみ子</v>
      </c>
      <c r="AC50" s="550" t="str">
        <f>+AC5</f>
        <v>水谷小夜子</v>
      </c>
      <c r="AD50" s="550" t="str">
        <f>+AD5</f>
        <v>笹亀志津枝</v>
      </c>
      <c r="AE50" s="550" t="str">
        <f>+AE5</f>
        <v>服部　幸子</v>
      </c>
      <c r="AF50" s="550" t="str">
        <f>+AF5</f>
        <v>濱口美恵子</v>
      </c>
      <c r="AG50" s="550" t="str">
        <f>+AG5</f>
        <v>古川　光子</v>
      </c>
    </row>
    <row r="51" ht="20.1" customHeight="1" spans="2:33">
      <c r="B51" s="485"/>
      <c r="C51" s="486" t="s">
        <v>577</v>
      </c>
      <c r="D51" s="485"/>
      <c r="E51" s="485"/>
      <c r="F51" s="485"/>
      <c r="K51" s="21"/>
      <c r="L51" s="21"/>
      <c r="Q51" s="891" t="s">
        <v>667</v>
      </c>
      <c r="R51" s="891" t="s">
        <v>668</v>
      </c>
      <c r="S51" s="891" t="s">
        <v>669</v>
      </c>
      <c r="T51" s="891" t="s">
        <v>670</v>
      </c>
      <c r="W51" s="530">
        <v>3</v>
      </c>
      <c r="X51" s="551" t="str">
        <f>+X6</f>
        <v>浜口千津子</v>
      </c>
      <c r="Y51" s="551" t="str">
        <f t="shared" ref="Y51:AG51" si="32">+Y6</f>
        <v>水谷　聰子</v>
      </c>
      <c r="Z51" s="551" t="str">
        <f>+Z6</f>
        <v>高橋　考子</v>
      </c>
      <c r="AA51" s="551" t="str">
        <f>+AA6</f>
        <v>内山　幸子</v>
      </c>
      <c r="AB51" s="551" t="str">
        <f>+AB6</f>
        <v>吉川　典子</v>
      </c>
      <c r="AC51" s="551" t="str">
        <f>+AC6</f>
        <v>伊藤みさゑ</v>
      </c>
      <c r="AD51" s="551" t="str">
        <f>+AD6</f>
        <v>伊藤智惠美</v>
      </c>
      <c r="AE51" s="551" t="str">
        <f>+AE6</f>
        <v>蛭川　芳江</v>
      </c>
      <c r="AF51" s="551" t="str">
        <f>+AF6</f>
        <v>堤　久留美</v>
      </c>
      <c r="AG51" s="551" t="str">
        <f>+AG6</f>
        <v>沼倉　睦子</v>
      </c>
    </row>
    <row r="52" ht="20.1" customHeight="1" spans="2:33">
      <c r="B52" s="487" t="s">
        <v>578</v>
      </c>
      <c r="C52" s="488" t="s">
        <v>579</v>
      </c>
      <c r="D52" s="489" t="s">
        <v>580</v>
      </c>
      <c r="E52" s="489" t="s">
        <v>581</v>
      </c>
      <c r="F52" s="489" t="s">
        <v>582</v>
      </c>
      <c r="G52" s="490" t="s">
        <v>583</v>
      </c>
      <c r="L52" s="526"/>
      <c r="Q52" s="891" t="s">
        <v>671</v>
      </c>
      <c r="R52" t="s">
        <v>672</v>
      </c>
      <c r="S52" t="s">
        <v>673</v>
      </c>
      <c r="T52" s="891" t="s">
        <v>674</v>
      </c>
      <c r="W52" s="530" t="s">
        <v>632</v>
      </c>
      <c r="X52" s="21" t="str">
        <f>+X10</f>
        <v>塩田　英夫</v>
      </c>
      <c r="Y52" s="21" t="str">
        <f t="shared" ref="Y52:AG52" si="33">+Y10</f>
        <v>加藤  眞清</v>
      </c>
      <c r="Z52" s="21" t="str">
        <f>+Z10</f>
        <v>安井 重和</v>
      </c>
      <c r="AA52" s="21" t="str">
        <f>+AA10</f>
        <v>山中　要一</v>
      </c>
      <c r="AB52" s="21" t="str">
        <f>+AB10</f>
        <v>今村　武司</v>
      </c>
      <c r="AC52" s="21" t="str">
        <f>+AC10</f>
        <v>渋谷　恵一</v>
      </c>
      <c r="AD52" s="21" t="str">
        <f>+AD10</f>
        <v>真鈴川暉明</v>
      </c>
      <c r="AE52" s="21" t="str">
        <f>+AE10</f>
        <v>川原　次男</v>
      </c>
      <c r="AF52" s="148" t="str">
        <f>+AF10</f>
        <v>今村　健三</v>
      </c>
      <c r="AG52" s="148" t="str">
        <f>+AG10</f>
        <v>福井　行正</v>
      </c>
    </row>
    <row r="53" ht="20.1" customHeight="1" spans="2:34">
      <c r="B53" s="491" t="s">
        <v>585</v>
      </c>
      <c r="C53" s="492" t="s">
        <v>586</v>
      </c>
      <c r="D53" s="492" t="s">
        <v>587</v>
      </c>
      <c r="E53" s="492" t="s">
        <v>588</v>
      </c>
      <c r="F53" s="492" t="s">
        <v>589</v>
      </c>
      <c r="G53" s="493" t="s">
        <v>590</v>
      </c>
      <c r="L53" s="21"/>
      <c r="Q53" t="s">
        <v>675</v>
      </c>
      <c r="R53" t="s">
        <v>676</v>
      </c>
      <c r="S53" t="s">
        <v>677</v>
      </c>
      <c r="T53" t="s">
        <v>678</v>
      </c>
      <c r="W53" s="530" t="s">
        <v>644</v>
      </c>
      <c r="X53" t="e">
        <f>+X17</f>
        <v>#REF!</v>
      </c>
      <c r="Y53" t="e">
        <f t="shared" ref="Y53:AG53" si="34">+Y17</f>
        <v>#REF!</v>
      </c>
      <c r="Z53" t="e">
        <f>+Z17</f>
        <v>#REF!</v>
      </c>
      <c r="AA53" t="e">
        <f>+AA17</f>
        <v>#REF!</v>
      </c>
      <c r="AB53" t="e">
        <f>+AB17</f>
        <v>#REF!</v>
      </c>
      <c r="AC53" t="e">
        <f>+AC17</f>
        <v>#REF!</v>
      </c>
      <c r="AD53" t="e">
        <f>+AD17</f>
        <v>#REF!</v>
      </c>
      <c r="AE53" t="e">
        <f>+AE17</f>
        <v>#REF!</v>
      </c>
      <c r="AF53" t="e">
        <f>+AF17</f>
        <v>#REF!</v>
      </c>
      <c r="AG53" t="e">
        <f>+AG17</f>
        <v>#REF!</v>
      </c>
      <c r="AH53" s="554"/>
    </row>
    <row r="54" ht="20.1" customHeight="1" spans="2:34">
      <c r="B54" s="491" t="s">
        <v>592</v>
      </c>
      <c r="C54" s="492" t="s">
        <v>593</v>
      </c>
      <c r="D54" s="492" t="s">
        <v>594</v>
      </c>
      <c r="E54" s="492" t="s">
        <v>595</v>
      </c>
      <c r="F54" s="492" t="s">
        <v>596</v>
      </c>
      <c r="G54" s="493" t="s">
        <v>597</v>
      </c>
      <c r="L54" s="21"/>
      <c r="Q54" t="s">
        <v>679</v>
      </c>
      <c r="R54" s="485" t="s">
        <v>680</v>
      </c>
      <c r="S54" s="485" t="s">
        <v>681</v>
      </c>
      <c r="T54" t="s">
        <v>682</v>
      </c>
      <c r="W54" s="530" t="s">
        <v>642</v>
      </c>
      <c r="X54" t="str">
        <f>+X15</f>
        <v>辻本　隆司</v>
      </c>
      <c r="Y54" t="str">
        <f t="shared" ref="Y54:AG54" si="35">+Y15</f>
        <v>草川　均</v>
      </c>
      <c r="Z54" t="str">
        <f>+Z15</f>
        <v>丸山　俊夫</v>
      </c>
      <c r="AA54" t="str">
        <f>+AA15</f>
        <v>長谷川隆弘</v>
      </c>
      <c r="AB54" t="str">
        <f>+AB15</f>
        <v>松井 正育</v>
      </c>
      <c r="AC54" t="str">
        <f>+AC15</f>
        <v>中山　吉一</v>
      </c>
      <c r="AD54" t="str">
        <f>+AD15</f>
        <v>寺田　茂</v>
      </c>
      <c r="AE54" t="str">
        <f>+AE15</f>
        <v>北本　憲行</v>
      </c>
      <c r="AF54" t="str">
        <f>+AF15</f>
        <v>玉井　功一</v>
      </c>
      <c r="AG54" t="str">
        <f>+AG15</f>
        <v>松岡　新一</v>
      </c>
      <c r="AH54" s="526"/>
    </row>
    <row r="55" ht="20.1" customHeight="1" spans="2:34">
      <c r="B55" s="494" t="s">
        <v>599</v>
      </c>
      <c r="C55" s="495" t="s">
        <v>600</v>
      </c>
      <c r="D55" s="495" t="s">
        <v>601</v>
      </c>
      <c r="E55" s="495" t="s">
        <v>602</v>
      </c>
      <c r="F55" s="495" t="s">
        <v>603</v>
      </c>
      <c r="G55" s="496" t="s">
        <v>604</v>
      </c>
      <c r="L55" s="21"/>
      <c r="Q55" t="s">
        <v>683</v>
      </c>
      <c r="R55" s="485" t="s">
        <v>684</v>
      </c>
      <c r="S55" s="485" t="s">
        <v>685</v>
      </c>
      <c r="T55" t="s">
        <v>686</v>
      </c>
      <c r="W55" s="530" t="s">
        <v>643</v>
      </c>
      <c r="X55">
        <f>+X16</f>
        <v>0</v>
      </c>
      <c r="Y55">
        <f t="shared" ref="Y55:AG55" si="36">+Y16</f>
        <v>0</v>
      </c>
      <c r="Z55">
        <f>+Z16</f>
        <v>0</v>
      </c>
      <c r="AA55">
        <f>+AA16</f>
        <v>0</v>
      </c>
      <c r="AB55">
        <f>+AB16</f>
        <v>0</v>
      </c>
      <c r="AC55">
        <f>+AC16</f>
        <v>0</v>
      </c>
      <c r="AD55">
        <f>+AD16</f>
        <v>0</v>
      </c>
      <c r="AE55">
        <f>+AE16</f>
        <v>0</v>
      </c>
      <c r="AF55">
        <f>+AF16</f>
        <v>0</v>
      </c>
      <c r="AG55">
        <f>+AG16</f>
        <v>0</v>
      </c>
      <c r="AH55" s="526"/>
    </row>
    <row r="56" ht="20.1" customHeight="1" spans="12:34">
      <c r="L56" s="527"/>
      <c r="Q56" t="s">
        <v>687</v>
      </c>
      <c r="T56" t="s">
        <v>688</v>
      </c>
      <c r="W56" s="530" t="s">
        <v>635</v>
      </c>
      <c r="X56" t="str">
        <f>+X13</f>
        <v>石橋　良彦</v>
      </c>
      <c r="Y56" t="str">
        <f t="shared" ref="Y56:AG56" si="37">+Y13</f>
        <v>中川　育夫　</v>
      </c>
      <c r="Z56" t="str">
        <f>+Z13</f>
        <v>竹内  好信</v>
      </c>
      <c r="AA56" t="str">
        <f>+AA13</f>
        <v>浜口　則博</v>
      </c>
      <c r="AB56" t="str">
        <f>+AB13</f>
        <v>飯村　久男</v>
      </c>
      <c r="AC56" t="str">
        <f>+AC13</f>
        <v>船木　正晴</v>
      </c>
      <c r="AD56" t="str">
        <f>+AD13</f>
        <v>中西　清人</v>
      </c>
      <c r="AE56" t="str">
        <f>+AE13</f>
        <v>三木　寛</v>
      </c>
      <c r="AF56" t="str">
        <f>+AF13</f>
        <v>北川　隆</v>
      </c>
      <c r="AG56" t="str">
        <f>+AG13</f>
        <v>山下　円</v>
      </c>
      <c r="AH56" s="555"/>
    </row>
    <row r="57" ht="18.75" customHeight="1" spans="12:34">
      <c r="L57" s="21"/>
      <c r="W57" s="530" t="s">
        <v>641</v>
      </c>
      <c r="X57" t="str">
        <f>+X14</f>
        <v>山崎　明</v>
      </c>
      <c r="Y57" t="str">
        <f t="shared" ref="Y57:AG57" si="38">+Y14</f>
        <v>松浦比朗志</v>
      </c>
      <c r="Z57" t="str">
        <f>+Z14</f>
        <v>村山　和裕</v>
      </c>
      <c r="AA57" t="str">
        <f>+AA14</f>
        <v>伊東　孝博</v>
      </c>
      <c r="AB57" t="str">
        <f>+AB14</f>
        <v>西村　洋一</v>
      </c>
      <c r="AC57" t="str">
        <f>+AC14</f>
        <v>立木 繁美</v>
      </c>
      <c r="AD57" t="str">
        <f>+AD14</f>
        <v>高橋二三夫</v>
      </c>
      <c r="AE57" t="str">
        <f>+AE14</f>
        <v>石河　健児</v>
      </c>
      <c r="AF57" t="str">
        <f>+AF14</f>
        <v>益田　徹</v>
      </c>
      <c r="AG57" t="str">
        <f>+AG14</f>
        <v>宗　英俊</v>
      </c>
      <c r="AH57" s="21"/>
    </row>
    <row r="58" ht="18.75" customHeight="1" spans="12:33">
      <c r="L58" s="21"/>
      <c r="M58" s="21"/>
      <c r="Q58" t="s">
        <v>689</v>
      </c>
      <c r="R58" t="s">
        <v>690</v>
      </c>
      <c r="S58" t="s">
        <v>691</v>
      </c>
      <c r="T58" t="s">
        <v>692</v>
      </c>
      <c r="U58" s="148"/>
      <c r="W58" s="530" t="s">
        <v>633</v>
      </c>
      <c r="X58" s="552" t="str">
        <f>+X11</f>
        <v>内田　敏夫</v>
      </c>
      <c r="Y58" s="552" t="str">
        <f t="shared" ref="Y58:AG58" si="39">+Y11</f>
        <v>山本　益巳</v>
      </c>
      <c r="Z58" s="552" t="str">
        <f>+Z11</f>
        <v>広瀬　一男</v>
      </c>
      <c r="AA58" s="552" t="str">
        <f>+AA11</f>
        <v>落合　信次</v>
      </c>
      <c r="AB58" s="552" t="str">
        <f>+AB11</f>
        <v>伊藤　征義</v>
      </c>
      <c r="AC58" s="552" t="str">
        <f>+AC11</f>
        <v>柴田　正和</v>
      </c>
      <c r="AD58" s="552" t="str">
        <f>+AD11</f>
        <v>田中　良平</v>
      </c>
      <c r="AE58" s="552" t="str">
        <f>+AE11</f>
        <v>服部　久典</v>
      </c>
      <c r="AF58" s="552" t="str">
        <f>+AF11</f>
        <v>鈴木　由之</v>
      </c>
      <c r="AG58" s="552" t="str">
        <f>+AG11</f>
        <v>西村　功</v>
      </c>
    </row>
    <row r="59" ht="18.75" customHeight="1" spans="9:33">
      <c r="I59" s="528"/>
      <c r="L59" s="21"/>
      <c r="M59" s="21"/>
      <c r="P59" s="529"/>
      <c r="Q59" s="529"/>
      <c r="W59" s="530" t="s">
        <v>634</v>
      </c>
      <c r="X59" t="str">
        <f>+X12</f>
        <v>若林　俊之</v>
      </c>
      <c r="Y59" t="str">
        <f t="shared" ref="Y59:AG59" si="40">+Y12</f>
        <v>斉木　隆信　</v>
      </c>
      <c r="Z59" t="str">
        <f>+Z12</f>
        <v>古田　哲郎　</v>
      </c>
      <c r="AA59" t="str">
        <f>+AA12</f>
        <v>中村 彰宏</v>
      </c>
      <c r="AB59" t="str">
        <f>+AB12</f>
        <v>今村　務</v>
      </c>
      <c r="AC59" t="str">
        <f>+AC12</f>
        <v>市川　敏雄</v>
      </c>
      <c r="AD59" t="str">
        <f>+AD12</f>
        <v>田村　吉男</v>
      </c>
      <c r="AE59" t="str">
        <f>+AE12</f>
        <v>伊藤　保則</v>
      </c>
      <c r="AF59" t="str">
        <f>+AF12</f>
        <v>井口　　健</v>
      </c>
      <c r="AG59" t="str">
        <f>+AG12</f>
        <v>山崎　勝美</v>
      </c>
    </row>
    <row r="60" ht="18.75" customHeight="1" spans="9:33">
      <c r="I60" s="528"/>
      <c r="M60" s="21"/>
      <c r="X60" s="544"/>
      <c r="Y60" s="544"/>
      <c r="Z60" s="544"/>
      <c r="AA60" s="544"/>
      <c r="AB60" s="544"/>
      <c r="AC60" s="544"/>
      <c r="AD60" s="544"/>
      <c r="AE60" s="544"/>
      <c r="AF60" s="544"/>
      <c r="AG60" s="544"/>
    </row>
    <row r="62" spans="16:17">
      <c r="P62" s="485"/>
      <c r="Q62" s="485"/>
    </row>
    <row r="63" spans="16:17">
      <c r="P63" s="529"/>
      <c r="Q63" s="529"/>
    </row>
  </sheetData>
  <pageMargins left="0.429861111111111" right="0.25" top="0.75" bottom="0.75" header="0.3" footer="0.3"/>
  <pageSetup paperSize="9" scale="54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R56"/>
  <sheetViews>
    <sheetView zoomScale="70" zoomScaleNormal="70" topLeftCell="F1" workbookViewId="0">
      <selection activeCell="K1" sqref="K1"/>
    </sheetView>
  </sheetViews>
  <sheetFormatPr defaultColWidth="9" defaultRowHeight="13.5"/>
  <cols>
    <col min="1" max="1" width="6.25" customWidth="1"/>
    <col min="2" max="2" width="8.25" customWidth="1"/>
    <col min="3" max="13" width="20.625" customWidth="1"/>
    <col min="14" max="14" width="20.625" customWidth="1"/>
    <col min="15" max="18" width="18.375" customWidth="1"/>
  </cols>
  <sheetData>
    <row r="1" ht="24.95" customHeight="1" spans="2:13">
      <c r="B1" s="332" t="s">
        <v>693</v>
      </c>
      <c r="C1" s="333"/>
      <c r="D1" s="332"/>
      <c r="E1" s="333" t="s">
        <v>694</v>
      </c>
      <c r="F1" s="332"/>
      <c r="G1" s="332"/>
      <c r="K1" s="5"/>
      <c r="M1" s="21"/>
    </row>
    <row r="2" ht="24.95" customHeight="1" spans="2:17">
      <c r="B2" s="332"/>
      <c r="C2" s="333"/>
      <c r="D2" s="332"/>
      <c r="E2" s="333"/>
      <c r="F2" s="332"/>
      <c r="G2" s="332"/>
      <c r="K2" s="5"/>
      <c r="O2" s="371" t="s">
        <v>695</v>
      </c>
      <c r="P2" s="371" t="s">
        <v>696</v>
      </c>
      <c r="Q2" s="371" t="s">
        <v>697</v>
      </c>
    </row>
    <row r="3" ht="24.95" customHeight="1" spans="2:18">
      <c r="B3" s="334" t="s">
        <v>698</v>
      </c>
      <c r="C3" s="335"/>
      <c r="D3" s="336" t="s">
        <v>699</v>
      </c>
      <c r="E3" s="337"/>
      <c r="F3" s="338" t="s">
        <v>700</v>
      </c>
      <c r="G3" s="338"/>
      <c r="H3" s="336" t="s">
        <v>701</v>
      </c>
      <c r="I3" s="337"/>
      <c r="J3" s="338" t="s">
        <v>702</v>
      </c>
      <c r="K3" s="338"/>
      <c r="L3" s="372" t="s">
        <v>8</v>
      </c>
      <c r="M3" s="338"/>
      <c r="N3" s="373" t="s">
        <v>703</v>
      </c>
      <c r="O3" s="374" t="s">
        <v>704</v>
      </c>
      <c r="P3" s="375" t="s">
        <v>705</v>
      </c>
      <c r="Q3" s="375" t="s">
        <v>706</v>
      </c>
      <c r="R3" s="399" t="s">
        <v>707</v>
      </c>
    </row>
    <row r="4" ht="24.95" customHeight="1" spans="2:18">
      <c r="B4" s="24"/>
      <c r="C4" s="339"/>
      <c r="D4" s="340"/>
      <c r="E4" s="341"/>
      <c r="F4" s="342"/>
      <c r="G4" s="342"/>
      <c r="H4" s="340"/>
      <c r="I4" s="341"/>
      <c r="J4" s="342"/>
      <c r="K4" s="342"/>
      <c r="L4" s="376"/>
      <c r="M4" s="342"/>
      <c r="N4" s="377"/>
      <c r="O4" s="366"/>
      <c r="P4" s="378" t="s">
        <v>708</v>
      </c>
      <c r="Q4" s="378" t="s">
        <v>709</v>
      </c>
      <c r="R4" s="400"/>
    </row>
    <row r="5" ht="24.95" customHeight="1" spans="2:18">
      <c r="B5" s="18"/>
      <c r="C5" s="343" t="s">
        <v>710</v>
      </c>
      <c r="D5" s="336" t="str">
        <f>+B6</f>
        <v>A</v>
      </c>
      <c r="E5" s="337" t="s">
        <v>498</v>
      </c>
      <c r="F5" s="336" t="str">
        <f>+B6</f>
        <v>A</v>
      </c>
      <c r="G5" s="338" t="s">
        <v>495</v>
      </c>
      <c r="H5" s="336" t="str">
        <f>+B6</f>
        <v>A</v>
      </c>
      <c r="I5" s="337" t="s">
        <v>488</v>
      </c>
      <c r="J5" s="338" t="str">
        <f>+B6</f>
        <v>A</v>
      </c>
      <c r="K5" s="338" t="s">
        <v>485</v>
      </c>
      <c r="L5" s="372"/>
      <c r="M5" s="338"/>
      <c r="N5" s="373"/>
      <c r="O5" s="18"/>
      <c r="P5" s="379"/>
      <c r="Q5" s="110"/>
      <c r="R5" s="401"/>
    </row>
    <row r="6" ht="24.95" customHeight="1" spans="2:18">
      <c r="B6" s="344" t="s">
        <v>502</v>
      </c>
      <c r="C6" s="345"/>
      <c r="D6" s="346" t="s">
        <v>711</v>
      </c>
      <c r="E6" s="347" t="s">
        <v>712</v>
      </c>
      <c r="F6" s="348" t="s">
        <v>711</v>
      </c>
      <c r="G6" s="347" t="s">
        <v>712</v>
      </c>
      <c r="H6" s="346" t="s">
        <v>711</v>
      </c>
      <c r="I6" s="347" t="s">
        <v>712</v>
      </c>
      <c r="J6" s="348" t="s">
        <v>711</v>
      </c>
      <c r="K6" s="347" t="s">
        <v>712</v>
      </c>
      <c r="L6" s="380" t="s">
        <v>711</v>
      </c>
      <c r="M6" s="346" t="s">
        <v>712</v>
      </c>
      <c r="N6" s="381"/>
      <c r="O6" s="382"/>
      <c r="P6" s="383"/>
      <c r="Q6" s="355"/>
      <c r="R6" s="402"/>
    </row>
    <row r="7" ht="45" customHeight="1" spans="2:18">
      <c r="B7" s="344"/>
      <c r="C7" s="349" t="s">
        <v>713</v>
      </c>
      <c r="D7" s="350"/>
      <c r="E7" s="351"/>
      <c r="F7" s="352"/>
      <c r="G7" s="353"/>
      <c r="H7" s="350"/>
      <c r="I7" s="351"/>
      <c r="J7" s="352"/>
      <c r="K7" s="353"/>
      <c r="L7" s="384"/>
      <c r="M7" s="350"/>
      <c r="N7" s="381"/>
      <c r="O7" s="161"/>
      <c r="P7" s="383"/>
      <c r="Q7" s="162"/>
      <c r="R7" s="403"/>
    </row>
    <row r="8" ht="45" customHeight="1" spans="2:18">
      <c r="B8" s="344"/>
      <c r="C8" s="354" t="s">
        <v>714</v>
      </c>
      <c r="D8" s="355"/>
      <c r="E8" s="354"/>
      <c r="F8" s="356"/>
      <c r="G8" s="357"/>
      <c r="H8" s="355"/>
      <c r="I8" s="354"/>
      <c r="J8" s="356"/>
      <c r="K8" s="357"/>
      <c r="L8" s="385"/>
      <c r="M8" s="386"/>
      <c r="N8" s="387"/>
      <c r="O8" s="388"/>
      <c r="P8" s="389"/>
      <c r="Q8" s="389"/>
      <c r="R8" s="404"/>
    </row>
    <row r="9" ht="24.95" customHeight="1" spans="2:18">
      <c r="B9" s="358"/>
      <c r="C9" s="345" t="s">
        <v>710</v>
      </c>
      <c r="D9" s="359" t="str">
        <f>+B10</f>
        <v>B</v>
      </c>
      <c r="E9" s="360" t="s">
        <v>502</v>
      </c>
      <c r="F9" s="359" t="str">
        <f>+B10</f>
        <v>B</v>
      </c>
      <c r="G9" s="361" t="s">
        <v>488</v>
      </c>
      <c r="H9" s="359" t="str">
        <f>+B10</f>
        <v>B</v>
      </c>
      <c r="I9" s="360" t="s">
        <v>485</v>
      </c>
      <c r="J9" s="359" t="str">
        <f>+B10</f>
        <v>B</v>
      </c>
      <c r="K9" s="361" t="s">
        <v>23</v>
      </c>
      <c r="L9" s="390"/>
      <c r="M9" s="359"/>
      <c r="N9" s="381"/>
      <c r="O9" s="391"/>
      <c r="P9" s="383"/>
      <c r="Q9" s="392"/>
      <c r="R9" s="403"/>
    </row>
    <row r="10" ht="24.95" customHeight="1" spans="2:18">
      <c r="B10" s="344" t="s">
        <v>498</v>
      </c>
      <c r="C10" s="345"/>
      <c r="D10" s="346" t="s">
        <v>711</v>
      </c>
      <c r="E10" s="347" t="s">
        <v>712</v>
      </c>
      <c r="F10" s="348" t="s">
        <v>711</v>
      </c>
      <c r="G10" s="347" t="s">
        <v>712</v>
      </c>
      <c r="H10" s="346" t="s">
        <v>711</v>
      </c>
      <c r="I10" s="347" t="s">
        <v>712</v>
      </c>
      <c r="J10" s="348" t="s">
        <v>711</v>
      </c>
      <c r="K10" s="347" t="s">
        <v>712</v>
      </c>
      <c r="L10" s="380" t="s">
        <v>711</v>
      </c>
      <c r="M10" s="346" t="s">
        <v>712</v>
      </c>
      <c r="N10" s="381"/>
      <c r="O10" s="391"/>
      <c r="P10" s="383"/>
      <c r="Q10" s="392"/>
      <c r="R10" s="403"/>
    </row>
    <row r="11" ht="39.95" customHeight="1" spans="2:18">
      <c r="B11" s="344"/>
      <c r="C11" s="349" t="s">
        <v>713</v>
      </c>
      <c r="D11" s="350"/>
      <c r="E11" s="351"/>
      <c r="F11" s="352"/>
      <c r="G11" s="353"/>
      <c r="H11" s="350"/>
      <c r="I11" s="351"/>
      <c r="J11" s="352"/>
      <c r="K11" s="353"/>
      <c r="L11" s="384"/>
      <c r="M11" s="350"/>
      <c r="N11" s="381"/>
      <c r="O11" s="161"/>
      <c r="P11" s="383"/>
      <c r="Q11" s="162"/>
      <c r="R11" s="403"/>
    </row>
    <row r="12" ht="39.95" customHeight="1" spans="2:18">
      <c r="B12" s="344"/>
      <c r="C12" s="354" t="s">
        <v>715</v>
      </c>
      <c r="D12" s="355"/>
      <c r="E12" s="354"/>
      <c r="F12" s="356"/>
      <c r="G12" s="357"/>
      <c r="H12" s="355"/>
      <c r="I12" s="354"/>
      <c r="J12" s="356"/>
      <c r="K12" s="357"/>
      <c r="L12" s="384"/>
      <c r="M12" s="386"/>
      <c r="N12" s="381"/>
      <c r="O12" s="161"/>
      <c r="P12" s="392"/>
      <c r="Q12" s="392"/>
      <c r="R12" s="403"/>
    </row>
    <row r="13" ht="24.95" customHeight="1" spans="2:18">
      <c r="B13" s="362"/>
      <c r="C13" s="345" t="s">
        <v>710</v>
      </c>
      <c r="D13" s="359" t="str">
        <f>+B14</f>
        <v>C</v>
      </c>
      <c r="E13" s="360" t="s">
        <v>488</v>
      </c>
      <c r="F13" s="359" t="str">
        <f>+B14</f>
        <v>C</v>
      </c>
      <c r="G13" s="361" t="s">
        <v>502</v>
      </c>
      <c r="H13" s="359" t="str">
        <f>+B14</f>
        <v>C</v>
      </c>
      <c r="I13" s="360" t="s">
        <v>23</v>
      </c>
      <c r="J13" s="359" t="str">
        <f>+B14</f>
        <v>C</v>
      </c>
      <c r="K13" s="361" t="s">
        <v>478</v>
      </c>
      <c r="L13" s="390"/>
      <c r="M13" s="359"/>
      <c r="N13" s="393"/>
      <c r="O13" s="394"/>
      <c r="P13" s="395"/>
      <c r="Q13" s="405"/>
      <c r="R13" s="406"/>
    </row>
    <row r="14" ht="24.95" customHeight="1" spans="2:18">
      <c r="B14" s="344" t="s">
        <v>495</v>
      </c>
      <c r="C14" s="345" t="s">
        <v>716</v>
      </c>
      <c r="D14" s="346" t="s">
        <v>711</v>
      </c>
      <c r="E14" s="347" t="s">
        <v>712</v>
      </c>
      <c r="F14" s="348" t="s">
        <v>711</v>
      </c>
      <c r="G14" s="347" t="s">
        <v>712</v>
      </c>
      <c r="H14" s="346" t="s">
        <v>711</v>
      </c>
      <c r="I14" s="347" t="s">
        <v>712</v>
      </c>
      <c r="J14" s="348" t="s">
        <v>711</v>
      </c>
      <c r="K14" s="347" t="s">
        <v>712</v>
      </c>
      <c r="L14" s="380" t="s">
        <v>711</v>
      </c>
      <c r="M14" s="346" t="s">
        <v>712</v>
      </c>
      <c r="N14" s="381"/>
      <c r="O14" s="161"/>
      <c r="P14" s="383"/>
      <c r="Q14" s="162"/>
      <c r="R14" s="403"/>
    </row>
    <row r="15" ht="45" customHeight="1" spans="2:18">
      <c r="B15" s="344"/>
      <c r="C15" s="349" t="s">
        <v>713</v>
      </c>
      <c r="D15" s="350"/>
      <c r="E15" s="351"/>
      <c r="F15" s="352"/>
      <c r="G15" s="353"/>
      <c r="H15" s="350"/>
      <c r="I15" s="351"/>
      <c r="J15" s="352"/>
      <c r="K15" s="353"/>
      <c r="L15" s="384"/>
      <c r="M15" s="350"/>
      <c r="N15" s="381"/>
      <c r="O15" s="161"/>
      <c r="P15" s="383"/>
      <c r="Q15" s="162"/>
      <c r="R15" s="403"/>
    </row>
    <row r="16" ht="45" customHeight="1" spans="2:18">
      <c r="B16" s="344"/>
      <c r="C16" s="354" t="s">
        <v>715</v>
      </c>
      <c r="D16" s="355"/>
      <c r="E16" s="354"/>
      <c r="F16" s="356"/>
      <c r="G16" s="357"/>
      <c r="H16" s="355"/>
      <c r="I16" s="354"/>
      <c r="J16" s="356"/>
      <c r="K16" s="357"/>
      <c r="L16" s="385"/>
      <c r="M16" s="386"/>
      <c r="N16" s="381"/>
      <c r="O16" s="161"/>
      <c r="P16" s="392"/>
      <c r="Q16" s="392"/>
      <c r="R16" s="403"/>
    </row>
    <row r="17" ht="24.95" customHeight="1" spans="2:18">
      <c r="B17" s="362"/>
      <c r="C17" s="347" t="s">
        <v>710</v>
      </c>
      <c r="D17" s="346" t="str">
        <f>+B18</f>
        <v>D</v>
      </c>
      <c r="E17" s="363" t="s">
        <v>495</v>
      </c>
      <c r="F17" s="364" t="str">
        <f>+B18</f>
        <v>D</v>
      </c>
      <c r="G17" s="365" t="s">
        <v>498</v>
      </c>
      <c r="H17" s="364" t="str">
        <f>+B18</f>
        <v>D</v>
      </c>
      <c r="I17" s="348" t="s">
        <v>502</v>
      </c>
      <c r="J17" s="346" t="str">
        <f>+B18</f>
        <v>D</v>
      </c>
      <c r="K17" s="396" t="s">
        <v>520</v>
      </c>
      <c r="L17" s="380"/>
      <c r="M17" s="346"/>
      <c r="N17" s="393"/>
      <c r="O17" s="394"/>
      <c r="P17" s="395"/>
      <c r="Q17" s="405"/>
      <c r="R17" s="406"/>
    </row>
    <row r="18" ht="24.95" customHeight="1" spans="2:18">
      <c r="B18" s="344" t="s">
        <v>488</v>
      </c>
      <c r="C18" s="345"/>
      <c r="D18" s="346" t="s">
        <v>711</v>
      </c>
      <c r="E18" s="347" t="s">
        <v>712</v>
      </c>
      <c r="F18" s="348" t="s">
        <v>711</v>
      </c>
      <c r="G18" s="347" t="s">
        <v>712</v>
      </c>
      <c r="H18" s="346" t="s">
        <v>711</v>
      </c>
      <c r="I18" s="347" t="s">
        <v>712</v>
      </c>
      <c r="J18" s="348" t="s">
        <v>711</v>
      </c>
      <c r="K18" s="347" t="s">
        <v>712</v>
      </c>
      <c r="L18" s="380" t="s">
        <v>711</v>
      </c>
      <c r="M18" s="346" t="s">
        <v>712</v>
      </c>
      <c r="N18" s="381"/>
      <c r="O18" s="161"/>
      <c r="P18" s="383"/>
      <c r="Q18" s="162"/>
      <c r="R18" s="403"/>
    </row>
    <row r="19" ht="45" customHeight="1" spans="2:18">
      <c r="B19" s="344"/>
      <c r="C19" s="349" t="s">
        <v>713</v>
      </c>
      <c r="D19" s="350"/>
      <c r="E19" s="351"/>
      <c r="F19" s="352"/>
      <c r="G19" s="353"/>
      <c r="H19" s="350"/>
      <c r="I19" s="351"/>
      <c r="J19" s="352"/>
      <c r="K19" s="353"/>
      <c r="L19" s="384"/>
      <c r="M19" s="350"/>
      <c r="N19" s="381"/>
      <c r="O19" s="161"/>
      <c r="P19" s="383"/>
      <c r="Q19" s="162"/>
      <c r="R19" s="403"/>
    </row>
    <row r="20" ht="45" customHeight="1" spans="2:18">
      <c r="B20" s="344"/>
      <c r="C20" s="354" t="s">
        <v>715</v>
      </c>
      <c r="D20" s="355"/>
      <c r="E20" s="354"/>
      <c r="F20" s="356"/>
      <c r="G20" s="357"/>
      <c r="H20" s="355"/>
      <c r="I20" s="354"/>
      <c r="J20" s="356"/>
      <c r="K20" s="357"/>
      <c r="L20" s="384"/>
      <c r="M20" s="350"/>
      <c r="N20" s="381"/>
      <c r="O20" s="161"/>
      <c r="P20" s="392"/>
      <c r="Q20" s="392"/>
      <c r="R20" s="403"/>
    </row>
    <row r="21" ht="24.95" customHeight="1" spans="2:18">
      <c r="B21" s="362"/>
      <c r="C21" s="347" t="s">
        <v>710</v>
      </c>
      <c r="D21" s="346" t="str">
        <f>+B22</f>
        <v>E</v>
      </c>
      <c r="E21" s="363" t="s">
        <v>23</v>
      </c>
      <c r="F21" s="364" t="str">
        <f>+B22</f>
        <v>E</v>
      </c>
      <c r="G21" s="365" t="s">
        <v>517</v>
      </c>
      <c r="H21" s="364" t="str">
        <f>+B22</f>
        <v>E</v>
      </c>
      <c r="I21" s="348" t="s">
        <v>498</v>
      </c>
      <c r="J21" s="346" t="str">
        <f>+B22</f>
        <v>E</v>
      </c>
      <c r="K21" s="396" t="s">
        <v>502</v>
      </c>
      <c r="L21" s="380"/>
      <c r="M21" s="346"/>
      <c r="N21" s="393"/>
      <c r="O21" s="394"/>
      <c r="P21" s="395"/>
      <c r="Q21" s="405"/>
      <c r="R21" s="406"/>
    </row>
    <row r="22" ht="24.95" customHeight="1" spans="2:18">
      <c r="B22" s="344" t="s">
        <v>485</v>
      </c>
      <c r="C22" s="345"/>
      <c r="D22" s="346" t="s">
        <v>711</v>
      </c>
      <c r="E22" s="347" t="s">
        <v>712</v>
      </c>
      <c r="F22" s="348" t="s">
        <v>711</v>
      </c>
      <c r="G22" s="347" t="s">
        <v>712</v>
      </c>
      <c r="H22" s="346" t="s">
        <v>711</v>
      </c>
      <c r="I22" s="347" t="s">
        <v>712</v>
      </c>
      <c r="J22" s="348" t="s">
        <v>711</v>
      </c>
      <c r="K22" s="347" t="s">
        <v>712</v>
      </c>
      <c r="L22" s="380" t="s">
        <v>711</v>
      </c>
      <c r="M22" s="346" t="s">
        <v>712</v>
      </c>
      <c r="N22" s="381"/>
      <c r="O22" s="161"/>
      <c r="P22" s="383"/>
      <c r="Q22" s="392"/>
      <c r="R22" s="403"/>
    </row>
    <row r="23" ht="45" customHeight="1" spans="2:18">
      <c r="B23" s="344"/>
      <c r="C23" s="349" t="s">
        <v>713</v>
      </c>
      <c r="D23" s="350"/>
      <c r="E23" s="351"/>
      <c r="F23" s="352"/>
      <c r="G23" s="353"/>
      <c r="H23" s="350"/>
      <c r="I23" s="351"/>
      <c r="J23" s="352"/>
      <c r="K23" s="353"/>
      <c r="L23" s="384"/>
      <c r="M23" s="350"/>
      <c r="N23" s="381"/>
      <c r="O23" s="161"/>
      <c r="P23" s="383"/>
      <c r="Q23" s="392"/>
      <c r="R23" s="403"/>
    </row>
    <row r="24" ht="45" customHeight="1" spans="2:18">
      <c r="B24" s="344"/>
      <c r="C24" s="354" t="s">
        <v>715</v>
      </c>
      <c r="D24" s="355"/>
      <c r="E24" s="354"/>
      <c r="F24" s="356"/>
      <c r="G24" s="357"/>
      <c r="H24" s="355"/>
      <c r="I24" s="354"/>
      <c r="J24" s="356"/>
      <c r="K24" s="357"/>
      <c r="L24" s="385"/>
      <c r="M24" s="386"/>
      <c r="N24" s="381"/>
      <c r="O24" s="161"/>
      <c r="P24" s="392"/>
      <c r="Q24" s="392"/>
      <c r="R24" s="403"/>
    </row>
    <row r="25" ht="24.95" customHeight="1" spans="2:18">
      <c r="B25" s="358"/>
      <c r="C25" s="347" t="s">
        <v>710</v>
      </c>
      <c r="D25" s="346" t="str">
        <f>+B26</f>
        <v>F</v>
      </c>
      <c r="E25" s="363" t="s">
        <v>485</v>
      </c>
      <c r="F25" s="364" t="str">
        <f>+B26</f>
        <v>F</v>
      </c>
      <c r="G25" s="365" t="s">
        <v>468</v>
      </c>
      <c r="H25" s="364" t="str">
        <f>+B26</f>
        <v>F</v>
      </c>
      <c r="I25" s="348" t="s">
        <v>495</v>
      </c>
      <c r="J25" s="346" t="str">
        <f>+B26</f>
        <v>F</v>
      </c>
      <c r="K25" s="396" t="s">
        <v>498</v>
      </c>
      <c r="L25" s="380"/>
      <c r="M25" s="346"/>
      <c r="N25" s="393"/>
      <c r="O25" s="394"/>
      <c r="P25" s="395"/>
      <c r="Q25" s="405"/>
      <c r="R25" s="406"/>
    </row>
    <row r="26" ht="24.95" customHeight="1" spans="2:18">
      <c r="B26" s="344" t="s">
        <v>23</v>
      </c>
      <c r="C26" s="345"/>
      <c r="D26" s="346" t="s">
        <v>711</v>
      </c>
      <c r="E26" s="347" t="s">
        <v>712</v>
      </c>
      <c r="F26" s="348" t="s">
        <v>711</v>
      </c>
      <c r="G26" s="347" t="s">
        <v>712</v>
      </c>
      <c r="H26" s="346" t="s">
        <v>711</v>
      </c>
      <c r="I26" s="347" t="s">
        <v>712</v>
      </c>
      <c r="J26" s="348" t="s">
        <v>711</v>
      </c>
      <c r="K26" s="347" t="s">
        <v>712</v>
      </c>
      <c r="L26" s="380" t="s">
        <v>711</v>
      </c>
      <c r="M26" s="346" t="s">
        <v>712</v>
      </c>
      <c r="N26" s="381"/>
      <c r="O26" s="161"/>
      <c r="P26" s="383"/>
      <c r="Q26" s="392"/>
      <c r="R26" s="403"/>
    </row>
    <row r="27" ht="45" customHeight="1" spans="2:18">
      <c r="B27" s="344"/>
      <c r="C27" s="349" t="s">
        <v>713</v>
      </c>
      <c r="D27" s="350"/>
      <c r="E27" s="351"/>
      <c r="F27" s="352"/>
      <c r="G27" s="353"/>
      <c r="H27" s="350"/>
      <c r="I27" s="351"/>
      <c r="J27" s="352"/>
      <c r="K27" s="353"/>
      <c r="L27" s="384"/>
      <c r="M27" s="350"/>
      <c r="N27" s="381"/>
      <c r="O27" s="161"/>
      <c r="P27" s="383"/>
      <c r="Q27" s="392"/>
      <c r="R27" s="403"/>
    </row>
    <row r="28" ht="45" customHeight="1" spans="2:18">
      <c r="B28" s="344"/>
      <c r="C28" s="354" t="s">
        <v>715</v>
      </c>
      <c r="D28" s="355"/>
      <c r="E28" s="354"/>
      <c r="F28" s="356"/>
      <c r="G28" s="357"/>
      <c r="H28" s="355"/>
      <c r="I28" s="354"/>
      <c r="J28" s="356"/>
      <c r="K28" s="357"/>
      <c r="L28" s="384"/>
      <c r="M28" s="386"/>
      <c r="N28" s="381"/>
      <c r="O28" s="161"/>
      <c r="P28" s="392"/>
      <c r="Q28" s="392"/>
      <c r="R28" s="403"/>
    </row>
    <row r="29" ht="24.95" customHeight="1" spans="2:18">
      <c r="B29" s="362"/>
      <c r="C29" s="347" t="s">
        <v>710</v>
      </c>
      <c r="D29" s="346" t="str">
        <f>+B30</f>
        <v>G</v>
      </c>
      <c r="E29" s="363" t="s">
        <v>517</v>
      </c>
      <c r="F29" s="364" t="str">
        <f>+B30</f>
        <v>G</v>
      </c>
      <c r="G29" s="365" t="s">
        <v>520</v>
      </c>
      <c r="H29" s="364" t="str">
        <f>+B30</f>
        <v>G</v>
      </c>
      <c r="I29" s="348" t="s">
        <v>468</v>
      </c>
      <c r="J29" s="346" t="str">
        <f>+B30</f>
        <v>G</v>
      </c>
      <c r="K29" s="396" t="s">
        <v>495</v>
      </c>
      <c r="L29" s="380"/>
      <c r="M29" s="346"/>
      <c r="N29" s="393"/>
      <c r="O29" s="394"/>
      <c r="P29" s="395"/>
      <c r="Q29" s="405"/>
      <c r="R29" s="406"/>
    </row>
    <row r="30" ht="24.95" customHeight="1" spans="2:18">
      <c r="B30" s="344" t="s">
        <v>478</v>
      </c>
      <c r="C30" s="345"/>
      <c r="D30" s="346" t="s">
        <v>711</v>
      </c>
      <c r="E30" s="347" t="s">
        <v>712</v>
      </c>
      <c r="F30" s="348" t="s">
        <v>711</v>
      </c>
      <c r="G30" s="347" t="s">
        <v>712</v>
      </c>
      <c r="H30" s="346" t="s">
        <v>711</v>
      </c>
      <c r="I30" s="347" t="s">
        <v>712</v>
      </c>
      <c r="J30" s="348" t="s">
        <v>711</v>
      </c>
      <c r="K30" s="347" t="s">
        <v>712</v>
      </c>
      <c r="L30" s="380" t="s">
        <v>711</v>
      </c>
      <c r="M30" s="346" t="s">
        <v>712</v>
      </c>
      <c r="N30" s="381"/>
      <c r="O30" s="161"/>
      <c r="P30" s="383"/>
      <c r="Q30" s="392"/>
      <c r="R30" s="403"/>
    </row>
    <row r="31" ht="45" customHeight="1" spans="2:18">
      <c r="B31" s="344"/>
      <c r="C31" s="349" t="s">
        <v>713</v>
      </c>
      <c r="D31" s="350"/>
      <c r="E31" s="351"/>
      <c r="F31" s="352"/>
      <c r="G31" s="353"/>
      <c r="H31" s="350"/>
      <c r="I31" s="351"/>
      <c r="J31" s="352"/>
      <c r="K31" s="353"/>
      <c r="L31" s="384"/>
      <c r="M31" s="350"/>
      <c r="N31" s="381"/>
      <c r="O31" s="161"/>
      <c r="P31" s="383"/>
      <c r="Q31" s="392"/>
      <c r="R31" s="403"/>
    </row>
    <row r="32" ht="45" customHeight="1" spans="2:18">
      <c r="B32" s="344"/>
      <c r="C32" s="354" t="s">
        <v>715</v>
      </c>
      <c r="D32" s="355"/>
      <c r="E32" s="354"/>
      <c r="F32" s="356"/>
      <c r="G32" s="357"/>
      <c r="H32" s="355"/>
      <c r="I32" s="354"/>
      <c r="J32" s="356"/>
      <c r="K32" s="357"/>
      <c r="L32" s="385"/>
      <c r="M32" s="386"/>
      <c r="N32" s="381"/>
      <c r="O32" s="161"/>
      <c r="P32" s="392"/>
      <c r="Q32" s="392"/>
      <c r="R32" s="403"/>
    </row>
    <row r="33" ht="24.95" customHeight="1" spans="2:18">
      <c r="B33" s="362"/>
      <c r="C33" s="347" t="s">
        <v>710</v>
      </c>
      <c r="D33" s="346" t="str">
        <f>+B34</f>
        <v>H</v>
      </c>
      <c r="E33" s="363" t="s">
        <v>478</v>
      </c>
      <c r="F33" s="364" t="str">
        <f>+B34</f>
        <v>H</v>
      </c>
      <c r="G33" s="365" t="s">
        <v>485</v>
      </c>
      <c r="H33" s="364" t="str">
        <f>+B34</f>
        <v>H</v>
      </c>
      <c r="I33" s="348" t="s">
        <v>520</v>
      </c>
      <c r="J33" s="346" t="str">
        <f>+B34</f>
        <v>H</v>
      </c>
      <c r="K33" s="396" t="s">
        <v>468</v>
      </c>
      <c r="L33" s="380"/>
      <c r="M33" s="346"/>
      <c r="N33" s="393"/>
      <c r="O33" s="394"/>
      <c r="P33" s="395"/>
      <c r="Q33" s="405"/>
      <c r="R33" s="406"/>
    </row>
    <row r="34" ht="24.95" customHeight="1" spans="2:18">
      <c r="B34" s="344" t="s">
        <v>517</v>
      </c>
      <c r="C34" s="345"/>
      <c r="D34" s="346" t="s">
        <v>711</v>
      </c>
      <c r="E34" s="347" t="s">
        <v>712</v>
      </c>
      <c r="F34" s="348" t="s">
        <v>711</v>
      </c>
      <c r="G34" s="347" t="s">
        <v>712</v>
      </c>
      <c r="H34" s="346" t="s">
        <v>711</v>
      </c>
      <c r="I34" s="347" t="s">
        <v>712</v>
      </c>
      <c r="J34" s="348" t="s">
        <v>711</v>
      </c>
      <c r="K34" s="347" t="s">
        <v>712</v>
      </c>
      <c r="L34" s="380" t="s">
        <v>711</v>
      </c>
      <c r="M34" s="346" t="s">
        <v>712</v>
      </c>
      <c r="N34" s="381"/>
      <c r="O34" s="161"/>
      <c r="P34" s="383"/>
      <c r="Q34" s="392"/>
      <c r="R34" s="403"/>
    </row>
    <row r="35" ht="45" customHeight="1" spans="2:18">
      <c r="B35" s="344"/>
      <c r="C35" s="349" t="s">
        <v>713</v>
      </c>
      <c r="D35" s="350"/>
      <c r="E35" s="351"/>
      <c r="F35" s="352"/>
      <c r="G35" s="353"/>
      <c r="H35" s="350"/>
      <c r="I35" s="351"/>
      <c r="J35" s="352"/>
      <c r="K35" s="353"/>
      <c r="L35" s="384"/>
      <c r="M35" s="350"/>
      <c r="N35" s="381"/>
      <c r="O35" s="161"/>
      <c r="P35" s="383"/>
      <c r="Q35" s="392"/>
      <c r="R35" s="403"/>
    </row>
    <row r="36" ht="45" customHeight="1" spans="2:18">
      <c r="B36" s="344"/>
      <c r="C36" s="354" t="s">
        <v>715</v>
      </c>
      <c r="D36" s="355"/>
      <c r="E36" s="354"/>
      <c r="F36" s="356"/>
      <c r="G36" s="357"/>
      <c r="H36" s="355"/>
      <c r="I36" s="354"/>
      <c r="J36" s="356"/>
      <c r="K36" s="357"/>
      <c r="L36" s="385"/>
      <c r="M36" s="386"/>
      <c r="N36" s="381"/>
      <c r="O36" s="161"/>
      <c r="P36" s="392"/>
      <c r="Q36" s="392"/>
      <c r="R36" s="403"/>
    </row>
    <row r="37" ht="24.95" customHeight="1" spans="2:18">
      <c r="B37" s="362"/>
      <c r="C37" s="347" t="s">
        <v>710</v>
      </c>
      <c r="D37" s="346" t="str">
        <f>+B38</f>
        <v>I</v>
      </c>
      <c r="E37" s="363" t="s">
        <v>468</v>
      </c>
      <c r="F37" s="364" t="str">
        <f>+B38</f>
        <v>I</v>
      </c>
      <c r="G37" s="365" t="s">
        <v>478</v>
      </c>
      <c r="H37" s="364" t="str">
        <f>+B38</f>
        <v>I</v>
      </c>
      <c r="I37" s="348" t="s">
        <v>517</v>
      </c>
      <c r="J37" s="346" t="str">
        <f>+B38</f>
        <v>I</v>
      </c>
      <c r="K37" s="396" t="s">
        <v>488</v>
      </c>
      <c r="L37" s="380"/>
      <c r="M37" s="346"/>
      <c r="N37" s="393"/>
      <c r="O37" s="394"/>
      <c r="P37" s="395"/>
      <c r="Q37" s="405"/>
      <c r="R37" s="406"/>
    </row>
    <row r="38" ht="24.95" customHeight="1" spans="2:18">
      <c r="B38" s="344" t="s">
        <v>520</v>
      </c>
      <c r="C38" s="345"/>
      <c r="D38" s="346" t="s">
        <v>711</v>
      </c>
      <c r="E38" s="347" t="s">
        <v>712</v>
      </c>
      <c r="F38" s="348" t="s">
        <v>711</v>
      </c>
      <c r="G38" s="347" t="s">
        <v>712</v>
      </c>
      <c r="H38" s="346" t="s">
        <v>711</v>
      </c>
      <c r="I38" s="347" t="s">
        <v>712</v>
      </c>
      <c r="J38" s="348" t="s">
        <v>711</v>
      </c>
      <c r="K38" s="347" t="s">
        <v>712</v>
      </c>
      <c r="L38" s="380" t="s">
        <v>711</v>
      </c>
      <c r="M38" s="346" t="s">
        <v>712</v>
      </c>
      <c r="N38" s="381"/>
      <c r="O38" s="161"/>
      <c r="P38" s="383"/>
      <c r="Q38" s="162"/>
      <c r="R38" s="403"/>
    </row>
    <row r="39" ht="45" customHeight="1" spans="2:18">
      <c r="B39" s="344"/>
      <c r="C39" s="349" t="s">
        <v>713</v>
      </c>
      <c r="D39" s="350"/>
      <c r="E39" s="351"/>
      <c r="F39" s="352"/>
      <c r="G39" s="353"/>
      <c r="H39" s="350"/>
      <c r="I39" s="351"/>
      <c r="J39" s="352"/>
      <c r="K39" s="353"/>
      <c r="L39" s="384"/>
      <c r="M39" s="350"/>
      <c r="N39" s="381"/>
      <c r="O39" s="161"/>
      <c r="P39" s="383"/>
      <c r="Q39" s="162"/>
      <c r="R39" s="403"/>
    </row>
    <row r="40" ht="45" customHeight="1" spans="2:18">
      <c r="B40" s="344"/>
      <c r="C40" s="354" t="s">
        <v>715</v>
      </c>
      <c r="D40" s="355"/>
      <c r="E40" s="354"/>
      <c r="F40" s="356"/>
      <c r="G40" s="357"/>
      <c r="H40" s="355"/>
      <c r="I40" s="354"/>
      <c r="J40" s="356"/>
      <c r="K40" s="357"/>
      <c r="L40" s="385"/>
      <c r="M40" s="386"/>
      <c r="N40" s="381"/>
      <c r="O40" s="161"/>
      <c r="P40" s="392"/>
      <c r="Q40" s="392"/>
      <c r="R40" s="403"/>
    </row>
    <row r="41" ht="24.95" customHeight="1" spans="2:18">
      <c r="B41" s="362"/>
      <c r="C41" s="347" t="s">
        <v>710</v>
      </c>
      <c r="D41" s="346" t="str">
        <f>+B42</f>
        <v>J</v>
      </c>
      <c r="E41" s="363" t="s">
        <v>520</v>
      </c>
      <c r="F41" s="364" t="str">
        <f>+B42</f>
        <v>J</v>
      </c>
      <c r="G41" s="365" t="s">
        <v>23</v>
      </c>
      <c r="H41" s="364" t="str">
        <f>+B42</f>
        <v>J</v>
      </c>
      <c r="I41" s="348" t="s">
        <v>478</v>
      </c>
      <c r="J41" s="346" t="str">
        <f>+B42</f>
        <v>J</v>
      </c>
      <c r="K41" s="396" t="s">
        <v>517</v>
      </c>
      <c r="L41" s="380"/>
      <c r="M41" s="346"/>
      <c r="N41" s="393"/>
      <c r="O41" s="394"/>
      <c r="P41" s="395"/>
      <c r="Q41" s="405"/>
      <c r="R41" s="406"/>
    </row>
    <row r="42" ht="24.95" customHeight="1" spans="2:18">
      <c r="B42" s="344" t="s">
        <v>468</v>
      </c>
      <c r="C42" s="345"/>
      <c r="D42" s="346" t="s">
        <v>711</v>
      </c>
      <c r="E42" s="347" t="s">
        <v>712</v>
      </c>
      <c r="F42" s="348" t="s">
        <v>711</v>
      </c>
      <c r="G42" s="347" t="s">
        <v>712</v>
      </c>
      <c r="H42" s="346" t="s">
        <v>711</v>
      </c>
      <c r="I42" s="347" t="s">
        <v>712</v>
      </c>
      <c r="J42" s="348" t="s">
        <v>711</v>
      </c>
      <c r="K42" s="347" t="s">
        <v>712</v>
      </c>
      <c r="L42" s="380" t="s">
        <v>711</v>
      </c>
      <c r="M42" s="346" t="s">
        <v>712</v>
      </c>
      <c r="N42" s="381"/>
      <c r="O42" s="161"/>
      <c r="P42" s="383"/>
      <c r="Q42" s="162"/>
      <c r="R42" s="403"/>
    </row>
    <row r="43" ht="45" customHeight="1" spans="2:18">
      <c r="B43" s="344"/>
      <c r="C43" s="349" t="s">
        <v>713</v>
      </c>
      <c r="D43" s="350"/>
      <c r="E43" s="351"/>
      <c r="F43" s="352"/>
      <c r="G43" s="353"/>
      <c r="H43" s="350"/>
      <c r="I43" s="351"/>
      <c r="J43" s="352"/>
      <c r="K43" s="353"/>
      <c r="L43" s="384"/>
      <c r="M43" s="350"/>
      <c r="N43" s="381"/>
      <c r="O43" s="161"/>
      <c r="P43" s="383"/>
      <c r="Q43" s="162"/>
      <c r="R43" s="403"/>
    </row>
    <row r="44" ht="45" customHeight="1" spans="2:18">
      <c r="B44" s="366"/>
      <c r="C44" s="367" t="s">
        <v>715</v>
      </c>
      <c r="D44" s="340"/>
      <c r="E44" s="367"/>
      <c r="F44" s="341"/>
      <c r="G44" s="342"/>
      <c r="H44" s="340"/>
      <c r="I44" s="367"/>
      <c r="J44" s="341"/>
      <c r="K44" s="342"/>
      <c r="L44" s="397"/>
      <c r="M44" s="398"/>
      <c r="N44" s="377"/>
      <c r="O44" s="24"/>
      <c r="P44" s="113"/>
      <c r="Q44" s="113"/>
      <c r="R44" s="407"/>
    </row>
    <row r="45" ht="24.95" customHeight="1" spans="2:18">
      <c r="B45" s="206"/>
      <c r="C45" s="206"/>
      <c r="D45" s="206"/>
      <c r="E45" s="368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408"/>
    </row>
    <row r="46" ht="24.95" customHeight="1" spans="2:18">
      <c r="B46" s="206"/>
      <c r="C46" s="206"/>
      <c r="D46" s="206"/>
      <c r="E46" s="368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408"/>
    </row>
    <row r="47" ht="24.95" customHeight="1" spans="2:18">
      <c r="B47" s="206"/>
      <c r="C47" s="206"/>
      <c r="D47" s="206"/>
      <c r="E47" s="368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408"/>
    </row>
    <row r="48" ht="24.95" customHeight="1" spans="2:18">
      <c r="B48" s="206"/>
      <c r="C48" s="206"/>
      <c r="D48" s="206"/>
      <c r="E48" s="368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408"/>
    </row>
    <row r="49" ht="24.95" customHeight="1" spans="2:18">
      <c r="B49" s="206"/>
      <c r="C49" s="206"/>
      <c r="D49" s="206"/>
      <c r="E49" s="368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408"/>
    </row>
    <row r="50" ht="17.25" spans="2:18"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408"/>
    </row>
    <row r="51" ht="17.25" spans="2:18"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409"/>
    </row>
    <row r="52" spans="18:18">
      <c r="R52" s="410"/>
    </row>
    <row r="53" ht="18.75" spans="3:18">
      <c r="C53" s="369"/>
      <c r="D53" s="369"/>
      <c r="E53" s="369"/>
      <c r="F53" s="369"/>
      <c r="G53" s="369"/>
      <c r="H53" s="369"/>
      <c r="I53" s="21"/>
      <c r="K53" s="369"/>
      <c r="L53" s="369"/>
      <c r="M53" s="21"/>
      <c r="N53" s="21"/>
      <c r="O53" s="369"/>
      <c r="P53" s="21"/>
      <c r="R53" s="410"/>
    </row>
    <row r="54" ht="18.75" spans="3:16">
      <c r="C54" s="369"/>
      <c r="D54" s="369"/>
      <c r="E54" s="369"/>
      <c r="F54" s="369"/>
      <c r="G54" s="369"/>
      <c r="H54" s="370"/>
      <c r="I54" s="21"/>
      <c r="K54" s="369"/>
      <c r="L54" s="21"/>
      <c r="M54" s="21"/>
      <c r="N54" s="21"/>
      <c r="O54" s="21"/>
      <c r="P54" s="21"/>
    </row>
    <row r="55" ht="18.75" spans="3:16">
      <c r="C55" s="369"/>
      <c r="D55" s="369"/>
      <c r="E55" s="369"/>
      <c r="F55" s="369"/>
      <c r="G55" s="369"/>
      <c r="H55" s="370"/>
      <c r="I55" s="21"/>
      <c r="K55" s="369"/>
      <c r="L55" s="21"/>
      <c r="M55" s="21"/>
      <c r="N55" s="21"/>
      <c r="O55" s="21"/>
      <c r="P55" s="21"/>
    </row>
    <row r="56" ht="18.75" spans="3:16">
      <c r="C56" s="369"/>
      <c r="D56" s="369"/>
      <c r="E56" s="369"/>
      <c r="F56" s="369"/>
      <c r="G56" s="369"/>
      <c r="H56" s="370"/>
      <c r="I56" s="21"/>
      <c r="K56" s="369"/>
      <c r="L56" s="21"/>
      <c r="M56" s="21"/>
      <c r="N56" s="21"/>
      <c r="O56" s="21"/>
      <c r="P56" s="21"/>
    </row>
  </sheetData>
  <pageMargins left="0.989583333333333" right="0.25" top="0.75" bottom="0.75" header="0.3" footer="0.3"/>
  <pageSetup paperSize="9" scale="35" fitToWidth="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AC47"/>
  <sheetViews>
    <sheetView tabSelected="1" workbookViewId="0">
      <selection activeCell="O7" sqref="O7"/>
    </sheetView>
  </sheetViews>
  <sheetFormatPr defaultColWidth="9" defaultRowHeight="13.5"/>
  <cols>
    <col min="1" max="1" width="3" customWidth="1"/>
    <col min="2" max="2" width="6" customWidth="1"/>
    <col min="3" max="3" width="13" customWidth="1"/>
    <col min="4" max="13" width="7" customWidth="1"/>
    <col min="14" max="14" width="9.625" customWidth="1"/>
    <col min="15" max="16" width="8" customWidth="1"/>
    <col min="17" max="17" width="11.625" style="197" customWidth="1"/>
    <col min="21" max="29" width="14" customWidth="1"/>
  </cols>
  <sheetData>
    <row r="1" ht="21" spans="2:2">
      <c r="B1" s="198" t="s">
        <v>717</v>
      </c>
    </row>
    <row r="2" ht="18.75" spans="2:29">
      <c r="B2" s="199"/>
      <c r="C2" s="200"/>
      <c r="D2" s="201"/>
      <c r="E2" s="200"/>
      <c r="F2" s="202"/>
      <c r="G2" s="202"/>
      <c r="H2" s="201"/>
      <c r="I2" s="200"/>
      <c r="J2" s="202"/>
      <c r="K2" s="202"/>
      <c r="L2" s="199"/>
      <c r="M2" s="200"/>
      <c r="N2" s="202"/>
      <c r="O2" s="199" t="s">
        <v>718</v>
      </c>
      <c r="P2" s="202"/>
      <c r="Q2" s="250"/>
      <c r="R2" s="251"/>
      <c r="U2" s="252"/>
      <c r="V2" s="252"/>
      <c r="W2" s="253" t="s">
        <v>719</v>
      </c>
      <c r="X2" s="252"/>
      <c r="Y2" s="252"/>
      <c r="Z2" s="252"/>
      <c r="AA2" s="252" t="s">
        <v>720</v>
      </c>
      <c r="AB2" s="252"/>
      <c r="AC2" s="252"/>
    </row>
    <row r="3" ht="17.25" spans="2:29">
      <c r="B3" s="203" t="s">
        <v>698</v>
      </c>
      <c r="C3" s="204"/>
      <c r="D3" s="205" t="s">
        <v>699</v>
      </c>
      <c r="E3" s="204"/>
      <c r="F3" s="206" t="s">
        <v>700</v>
      </c>
      <c r="G3" s="206"/>
      <c r="H3" s="205" t="s">
        <v>701</v>
      </c>
      <c r="I3" s="204"/>
      <c r="J3" s="206" t="s">
        <v>702</v>
      </c>
      <c r="K3" s="206"/>
      <c r="L3" s="203" t="s">
        <v>8</v>
      </c>
      <c r="M3" s="204"/>
      <c r="N3" s="206" t="s">
        <v>708</v>
      </c>
      <c r="O3" s="235" t="s">
        <v>704</v>
      </c>
      <c r="P3" s="212" t="s">
        <v>698</v>
      </c>
      <c r="Q3" s="254" t="s">
        <v>706</v>
      </c>
      <c r="R3" s="255" t="s">
        <v>721</v>
      </c>
      <c r="U3" s="252"/>
      <c r="V3" s="252"/>
      <c r="W3" s="252"/>
      <c r="X3" s="252"/>
      <c r="Y3" s="252"/>
      <c r="Z3" s="252"/>
      <c r="AA3" s="252"/>
      <c r="AB3" s="252"/>
      <c r="AC3" s="252"/>
    </row>
    <row r="4" ht="17.25" spans="2:29">
      <c r="B4" s="207"/>
      <c r="C4" s="208"/>
      <c r="D4" s="209"/>
      <c r="E4" s="208"/>
      <c r="F4" s="210"/>
      <c r="G4" s="210"/>
      <c r="H4" s="209"/>
      <c r="I4" s="208"/>
      <c r="J4" s="210"/>
      <c r="K4" s="210"/>
      <c r="L4" s="207"/>
      <c r="M4" s="208"/>
      <c r="N4" s="210"/>
      <c r="O4" s="207"/>
      <c r="P4" s="234" t="s">
        <v>708</v>
      </c>
      <c r="Q4" s="256" t="s">
        <v>722</v>
      </c>
      <c r="R4" s="257" t="s">
        <v>723</v>
      </c>
      <c r="U4" s="258"/>
      <c r="V4" s="259" t="s">
        <v>564</v>
      </c>
      <c r="W4" s="259" t="s">
        <v>565</v>
      </c>
      <c r="X4" s="259" t="s">
        <v>566</v>
      </c>
      <c r="Y4" s="303" t="s">
        <v>567</v>
      </c>
      <c r="Z4" s="259" t="s">
        <v>568</v>
      </c>
      <c r="AA4" s="303" t="s">
        <v>569</v>
      </c>
      <c r="AB4" s="304" t="s">
        <v>570</v>
      </c>
      <c r="AC4" s="305" t="s">
        <v>571</v>
      </c>
    </row>
    <row r="5" ht="18.75" spans="2:29">
      <c r="B5" s="199"/>
      <c r="C5" s="211" t="s">
        <v>710</v>
      </c>
      <c r="D5" s="201"/>
      <c r="E5" s="200" t="s">
        <v>498</v>
      </c>
      <c r="F5" s="202"/>
      <c r="G5" s="202" t="s">
        <v>495</v>
      </c>
      <c r="H5" s="201"/>
      <c r="I5" s="200" t="s">
        <v>488</v>
      </c>
      <c r="J5" s="202"/>
      <c r="K5" s="202" t="s">
        <v>485</v>
      </c>
      <c r="L5" s="236"/>
      <c r="M5" s="237"/>
      <c r="N5" s="238"/>
      <c r="O5" s="202"/>
      <c r="P5" s="211"/>
      <c r="Q5" s="260"/>
      <c r="R5" s="261" t="s">
        <v>724</v>
      </c>
      <c r="U5" s="262" t="s">
        <v>725</v>
      </c>
      <c r="V5" s="263" t="s">
        <v>470</v>
      </c>
      <c r="W5" s="264" t="s">
        <v>64</v>
      </c>
      <c r="X5" s="265" t="s">
        <v>97</v>
      </c>
      <c r="Y5" s="263" t="s">
        <v>726</v>
      </c>
      <c r="Z5" s="263" t="s">
        <v>727</v>
      </c>
      <c r="AA5" s="306" t="s">
        <v>110</v>
      </c>
      <c r="AB5" s="307" t="s">
        <v>123</v>
      </c>
      <c r="AC5" s="308" t="s">
        <v>728</v>
      </c>
    </row>
    <row r="6" ht="18.75" spans="2:29">
      <c r="B6" s="203" t="s">
        <v>502</v>
      </c>
      <c r="C6" s="212"/>
      <c r="D6" s="213" t="s">
        <v>711</v>
      </c>
      <c r="E6" s="212" t="s">
        <v>712</v>
      </c>
      <c r="F6" s="214" t="s">
        <v>711</v>
      </c>
      <c r="G6" s="215" t="s">
        <v>712</v>
      </c>
      <c r="H6" s="213" t="s">
        <v>711</v>
      </c>
      <c r="I6" s="212" t="s">
        <v>712</v>
      </c>
      <c r="J6" s="214" t="s">
        <v>711</v>
      </c>
      <c r="K6" s="215" t="s">
        <v>712</v>
      </c>
      <c r="L6" s="203" t="s">
        <v>711</v>
      </c>
      <c r="M6" s="226" t="s">
        <v>712</v>
      </c>
      <c r="N6" s="206" t="s">
        <v>708</v>
      </c>
      <c r="O6" s="203"/>
      <c r="P6" s="226"/>
      <c r="Q6" s="266"/>
      <c r="R6" s="267"/>
      <c r="U6" s="268"/>
      <c r="V6" s="269" t="s">
        <v>543</v>
      </c>
      <c r="W6" s="269" t="s">
        <v>729</v>
      </c>
      <c r="X6" s="269" t="s">
        <v>730</v>
      </c>
      <c r="Y6" s="269" t="s">
        <v>731</v>
      </c>
      <c r="Z6" s="307" t="s">
        <v>550</v>
      </c>
      <c r="AA6" s="265" t="s">
        <v>184</v>
      </c>
      <c r="AB6" s="309" t="s">
        <v>413</v>
      </c>
      <c r="AC6" s="310" t="s">
        <v>150</v>
      </c>
    </row>
    <row r="7" ht="18.75" spans="2:29">
      <c r="B7" s="203"/>
      <c r="C7" s="216" t="s">
        <v>732</v>
      </c>
      <c r="D7" s="217">
        <v>4</v>
      </c>
      <c r="E7" s="216">
        <v>1</v>
      </c>
      <c r="F7" s="218">
        <v>3</v>
      </c>
      <c r="G7" s="219">
        <v>2</v>
      </c>
      <c r="H7" s="217">
        <v>3</v>
      </c>
      <c r="I7" s="216">
        <v>2</v>
      </c>
      <c r="J7" s="218">
        <v>3</v>
      </c>
      <c r="K7" s="219">
        <v>2</v>
      </c>
      <c r="L7" s="239">
        <f t="shared" ref="L7:L12" si="0">+D7+F7+H7+J7</f>
        <v>13</v>
      </c>
      <c r="M7" s="216">
        <f t="shared" ref="M7:M12" si="1">+E7+G7+I7+K7</f>
        <v>7</v>
      </c>
      <c r="N7" s="219">
        <f t="shared" ref="N7:N12" si="2">+L7/(L7+M7)</f>
        <v>0.65</v>
      </c>
      <c r="O7" s="203">
        <v>4</v>
      </c>
      <c r="P7" s="226">
        <f>+N7</f>
        <v>0.65</v>
      </c>
      <c r="Q7" s="270">
        <f>+L8-M8</f>
        <v>16</v>
      </c>
      <c r="R7" s="267" t="s">
        <v>695</v>
      </c>
      <c r="U7" s="268" t="s">
        <v>41</v>
      </c>
      <c r="V7" s="265" t="s">
        <v>733</v>
      </c>
      <c r="W7" s="265" t="s">
        <v>261</v>
      </c>
      <c r="X7" s="265" t="s">
        <v>574</v>
      </c>
      <c r="Y7" s="265" t="s">
        <v>544</v>
      </c>
      <c r="Z7" s="263" t="s">
        <v>237</v>
      </c>
      <c r="AA7" s="306" t="s">
        <v>246</v>
      </c>
      <c r="AB7" s="264" t="s">
        <v>734</v>
      </c>
      <c r="AC7" s="310" t="s">
        <v>19</v>
      </c>
    </row>
    <row r="8" ht="18.75" spans="2:29">
      <c r="B8" s="220"/>
      <c r="C8" s="221" t="s">
        <v>715</v>
      </c>
      <c r="D8" s="222">
        <v>19</v>
      </c>
      <c r="E8" s="221">
        <v>11</v>
      </c>
      <c r="F8" s="223">
        <v>16</v>
      </c>
      <c r="G8" s="224">
        <v>14</v>
      </c>
      <c r="H8" s="222">
        <v>16</v>
      </c>
      <c r="I8" s="221">
        <v>13</v>
      </c>
      <c r="J8" s="223">
        <v>16</v>
      </c>
      <c r="K8" s="224">
        <v>13</v>
      </c>
      <c r="L8" s="240">
        <f>+D8+F8+H8+J8</f>
        <v>67</v>
      </c>
      <c r="M8" s="241">
        <f>+E8+G8+I8+K8</f>
        <v>51</v>
      </c>
      <c r="N8" s="242">
        <f>+L8/(L8+M8)</f>
        <v>0.567796610169492</v>
      </c>
      <c r="O8" s="220"/>
      <c r="P8" s="221"/>
      <c r="Q8" s="271"/>
      <c r="R8" s="272" t="s">
        <v>724</v>
      </c>
      <c r="U8" s="268"/>
      <c r="V8" s="273"/>
      <c r="W8" s="273"/>
      <c r="X8" s="274"/>
      <c r="Y8" s="273"/>
      <c r="Z8" s="273"/>
      <c r="AA8" s="273"/>
      <c r="AB8" s="311"/>
      <c r="AC8" s="312"/>
    </row>
    <row r="9" ht="18.75" spans="2:29">
      <c r="B9" s="203"/>
      <c r="C9" s="221" t="s">
        <v>710</v>
      </c>
      <c r="D9" s="222"/>
      <c r="E9" s="225" t="s">
        <v>502</v>
      </c>
      <c r="F9" s="222"/>
      <c r="G9" s="224" t="s">
        <v>488</v>
      </c>
      <c r="H9" s="222"/>
      <c r="I9" s="225" t="s">
        <v>495</v>
      </c>
      <c r="J9" s="222"/>
      <c r="K9" s="224" t="s">
        <v>23</v>
      </c>
      <c r="L9" s="227"/>
      <c r="M9" s="212"/>
      <c r="N9" s="243"/>
      <c r="O9" s="203"/>
      <c r="P9" s="226"/>
      <c r="Q9" s="266"/>
      <c r="R9" s="267"/>
      <c r="U9" s="275"/>
      <c r="V9" s="276"/>
      <c r="W9" s="276"/>
      <c r="X9" s="276"/>
      <c r="Y9" s="276"/>
      <c r="Z9" s="276"/>
      <c r="AA9" s="313"/>
      <c r="AB9" s="311"/>
      <c r="AC9" s="312"/>
    </row>
    <row r="10" ht="18.75" spans="2:29">
      <c r="B10" s="203" t="s">
        <v>498</v>
      </c>
      <c r="C10" s="226"/>
      <c r="D10" s="205" t="s">
        <v>711</v>
      </c>
      <c r="E10" s="226" t="s">
        <v>712</v>
      </c>
      <c r="F10" s="204" t="s">
        <v>711</v>
      </c>
      <c r="G10" s="206" t="s">
        <v>712</v>
      </c>
      <c r="H10" s="205" t="s">
        <v>711</v>
      </c>
      <c r="I10" s="226" t="s">
        <v>712</v>
      </c>
      <c r="J10" s="204" t="s">
        <v>711</v>
      </c>
      <c r="K10" s="206" t="s">
        <v>712</v>
      </c>
      <c r="L10" s="203" t="s">
        <v>711</v>
      </c>
      <c r="M10" s="226" t="s">
        <v>712</v>
      </c>
      <c r="N10" s="206" t="s">
        <v>708</v>
      </c>
      <c r="O10" s="203"/>
      <c r="P10" s="226"/>
      <c r="Q10" s="266"/>
      <c r="R10" s="267"/>
      <c r="U10" s="268"/>
      <c r="V10" s="277"/>
      <c r="W10" s="277"/>
      <c r="X10" s="277"/>
      <c r="Y10" s="277"/>
      <c r="Z10" s="277"/>
      <c r="AA10" s="314"/>
      <c r="AB10" s="315"/>
      <c r="AC10" s="312"/>
    </row>
    <row r="11" ht="18.75" spans="2:29">
      <c r="B11" s="203"/>
      <c r="C11" s="216" t="s">
        <v>732</v>
      </c>
      <c r="D11" s="217">
        <v>1</v>
      </c>
      <c r="E11" s="216">
        <v>4</v>
      </c>
      <c r="F11" s="218">
        <v>0</v>
      </c>
      <c r="G11" s="219">
        <v>5</v>
      </c>
      <c r="H11" s="217">
        <v>3</v>
      </c>
      <c r="I11" s="216">
        <v>2</v>
      </c>
      <c r="J11" s="218">
        <v>3</v>
      </c>
      <c r="K11" s="219">
        <v>2</v>
      </c>
      <c r="L11" s="239">
        <f>+D11+F11+H11+J11</f>
        <v>7</v>
      </c>
      <c r="M11" s="216">
        <f>+E11+G11+I11+K11</f>
        <v>13</v>
      </c>
      <c r="N11" s="219">
        <f>+L11/(L11+M11)</f>
        <v>0.35</v>
      </c>
      <c r="O11" s="203">
        <v>2</v>
      </c>
      <c r="P11" s="226">
        <f>+N11</f>
        <v>0.35</v>
      </c>
      <c r="Q11" s="270">
        <f>+L12-M12</f>
        <v>-11</v>
      </c>
      <c r="R11" s="267" t="s">
        <v>735</v>
      </c>
      <c r="U11" s="268"/>
      <c r="V11" s="278" t="s">
        <v>736</v>
      </c>
      <c r="W11" s="279" t="s">
        <v>287</v>
      </c>
      <c r="X11" s="278" t="s">
        <v>514</v>
      </c>
      <c r="Y11" s="281" t="s">
        <v>516</v>
      </c>
      <c r="Z11" s="316" t="s">
        <v>364</v>
      </c>
      <c r="AA11" s="278" t="s">
        <v>300</v>
      </c>
      <c r="AB11" s="278" t="s">
        <v>303</v>
      </c>
      <c r="AC11" s="317" t="s">
        <v>305</v>
      </c>
    </row>
    <row r="12" ht="18.75" spans="2:29">
      <c r="B12" s="203"/>
      <c r="C12" s="226" t="s">
        <v>715</v>
      </c>
      <c r="D12" s="205">
        <v>11</v>
      </c>
      <c r="E12" s="226">
        <v>19</v>
      </c>
      <c r="F12" s="204">
        <v>10</v>
      </c>
      <c r="G12" s="206">
        <v>20</v>
      </c>
      <c r="H12" s="205">
        <v>16</v>
      </c>
      <c r="I12" s="226">
        <v>13</v>
      </c>
      <c r="J12" s="204">
        <v>13</v>
      </c>
      <c r="K12" s="206">
        <v>9</v>
      </c>
      <c r="L12" s="239">
        <f>+D12+F12+H12+J12</f>
        <v>50</v>
      </c>
      <c r="M12" s="244">
        <f>+E12+G12+I12+K12</f>
        <v>61</v>
      </c>
      <c r="N12" s="219">
        <f>+L12/(L12+M12)</f>
        <v>0.45045045045045</v>
      </c>
      <c r="O12" s="203"/>
      <c r="P12" s="226"/>
      <c r="Q12" s="266"/>
      <c r="R12" s="267"/>
      <c r="U12" s="268"/>
      <c r="V12" s="280" t="s">
        <v>507</v>
      </c>
      <c r="W12" s="281" t="s">
        <v>505</v>
      </c>
      <c r="X12" s="282" t="s">
        <v>479</v>
      </c>
      <c r="Y12" s="280" t="s">
        <v>258</v>
      </c>
      <c r="Z12" s="318" t="s">
        <v>474</v>
      </c>
      <c r="AA12" s="279" t="s">
        <v>737</v>
      </c>
      <c r="AB12" s="278" t="s">
        <v>235</v>
      </c>
      <c r="AC12" s="319" t="s">
        <v>21</v>
      </c>
    </row>
    <row r="13" ht="18.75" spans="2:29">
      <c r="B13" s="227"/>
      <c r="C13" s="212" t="s">
        <v>710</v>
      </c>
      <c r="D13" s="213"/>
      <c r="E13" s="225" t="s">
        <v>488</v>
      </c>
      <c r="F13" s="228"/>
      <c r="G13" s="229" t="s">
        <v>502</v>
      </c>
      <c r="H13" s="228"/>
      <c r="I13" s="214" t="s">
        <v>498</v>
      </c>
      <c r="J13" s="213"/>
      <c r="K13" s="215" t="s">
        <v>478</v>
      </c>
      <c r="L13" s="227"/>
      <c r="M13" s="212"/>
      <c r="N13" s="215"/>
      <c r="O13" s="227"/>
      <c r="P13" s="212"/>
      <c r="Q13" s="283"/>
      <c r="R13" s="243"/>
      <c r="U13" s="284"/>
      <c r="V13" s="281" t="s">
        <v>18</v>
      </c>
      <c r="W13" s="280" t="s">
        <v>738</v>
      </c>
      <c r="X13" s="282" t="s">
        <v>210</v>
      </c>
      <c r="Y13" s="278" t="s">
        <v>228</v>
      </c>
      <c r="Z13" s="282" t="s">
        <v>221</v>
      </c>
      <c r="AA13" s="291" t="s">
        <v>225</v>
      </c>
      <c r="AB13" s="316" t="s">
        <v>739</v>
      </c>
      <c r="AC13" s="319" t="s">
        <v>740</v>
      </c>
    </row>
    <row r="14" ht="18.75" spans="2:29">
      <c r="B14" s="203" t="s">
        <v>495</v>
      </c>
      <c r="C14" s="230"/>
      <c r="D14" s="231" t="s">
        <v>711</v>
      </c>
      <c r="E14" s="230" t="s">
        <v>712</v>
      </c>
      <c r="F14" s="232" t="s">
        <v>711</v>
      </c>
      <c r="G14" s="233" t="s">
        <v>712</v>
      </c>
      <c r="H14" s="231" t="s">
        <v>711</v>
      </c>
      <c r="I14" s="230" t="s">
        <v>712</v>
      </c>
      <c r="J14" s="232" t="s">
        <v>711</v>
      </c>
      <c r="K14" s="233" t="s">
        <v>712</v>
      </c>
      <c r="L14" s="245" t="s">
        <v>711</v>
      </c>
      <c r="M14" s="230" t="s">
        <v>712</v>
      </c>
      <c r="N14" s="233" t="s">
        <v>708</v>
      </c>
      <c r="O14" s="203"/>
      <c r="P14" s="226"/>
      <c r="Q14" s="270"/>
      <c r="R14" s="285"/>
      <c r="U14" s="268" t="s">
        <v>39</v>
      </c>
      <c r="V14" s="280" t="s">
        <v>741</v>
      </c>
      <c r="W14" s="280" t="s">
        <v>343</v>
      </c>
      <c r="X14" s="278" t="s">
        <v>742</v>
      </c>
      <c r="Y14" s="281" t="s">
        <v>346</v>
      </c>
      <c r="Z14" s="278" t="s">
        <v>513</v>
      </c>
      <c r="AA14" s="278" t="s">
        <v>743</v>
      </c>
      <c r="AB14" s="280" t="s">
        <v>482</v>
      </c>
      <c r="AC14" s="319" t="s">
        <v>174</v>
      </c>
    </row>
    <row r="15" ht="18.75" spans="2:29">
      <c r="B15" s="203"/>
      <c r="C15" s="216" t="s">
        <v>732</v>
      </c>
      <c r="D15" s="217">
        <v>2</v>
      </c>
      <c r="E15" s="216">
        <v>3</v>
      </c>
      <c r="F15" s="218">
        <v>2</v>
      </c>
      <c r="G15" s="219">
        <v>3</v>
      </c>
      <c r="H15" s="217">
        <v>2</v>
      </c>
      <c r="I15" s="216">
        <v>3</v>
      </c>
      <c r="J15" s="218">
        <v>4</v>
      </c>
      <c r="K15" s="219">
        <v>1</v>
      </c>
      <c r="L15" s="239">
        <f t="shared" ref="L15:L20" si="3">+D15+F15+H15+J15</f>
        <v>10</v>
      </c>
      <c r="M15" s="216">
        <f t="shared" ref="M15:M20" si="4">+E15+G15+I15+K15</f>
        <v>10</v>
      </c>
      <c r="N15" s="219">
        <f t="shared" ref="N15:N20" si="5">+L15/(L15+M15)</f>
        <v>0.5</v>
      </c>
      <c r="O15" s="203">
        <v>1</v>
      </c>
      <c r="P15" s="226">
        <f>+N15</f>
        <v>0.5</v>
      </c>
      <c r="Q15" s="270">
        <f>+L16-M16</f>
        <v>-1</v>
      </c>
      <c r="R15" s="285" t="s">
        <v>744</v>
      </c>
      <c r="U15" s="284"/>
      <c r="V15" s="286" t="s">
        <v>121</v>
      </c>
      <c r="W15" s="278" t="s">
        <v>518</v>
      </c>
      <c r="X15" s="282" t="s">
        <v>112</v>
      </c>
      <c r="Y15" s="280" t="s">
        <v>745</v>
      </c>
      <c r="Z15" s="278" t="s">
        <v>155</v>
      </c>
      <c r="AA15" s="282" t="s">
        <v>746</v>
      </c>
      <c r="AB15" s="279" t="s">
        <v>16</v>
      </c>
      <c r="AC15" s="320" t="s">
        <v>419</v>
      </c>
    </row>
    <row r="16" ht="18.75" spans="2:29">
      <c r="B16" s="220"/>
      <c r="C16" s="221" t="s">
        <v>715</v>
      </c>
      <c r="D16" s="222">
        <v>11</v>
      </c>
      <c r="E16" s="221">
        <v>17</v>
      </c>
      <c r="F16" s="223">
        <v>14</v>
      </c>
      <c r="G16" s="224">
        <v>16</v>
      </c>
      <c r="H16" s="222">
        <v>13</v>
      </c>
      <c r="I16" s="221">
        <v>16</v>
      </c>
      <c r="J16" s="223">
        <v>19</v>
      </c>
      <c r="K16" s="224">
        <v>9</v>
      </c>
      <c r="L16" s="240">
        <f>+D16+F16+H16+J16</f>
        <v>57</v>
      </c>
      <c r="M16" s="241">
        <f>+E16+G16+I16+K16</f>
        <v>58</v>
      </c>
      <c r="N16" s="242">
        <f>+L16/(L16+M16)</f>
        <v>0.495652173913044</v>
      </c>
      <c r="O16" s="220"/>
      <c r="P16" s="221"/>
      <c r="Q16" s="287"/>
      <c r="R16" s="288"/>
      <c r="U16" s="284" t="s">
        <v>747</v>
      </c>
      <c r="V16" s="289" t="s">
        <v>411</v>
      </c>
      <c r="W16" s="278" t="s">
        <v>527</v>
      </c>
      <c r="X16" s="280" t="s">
        <v>379</v>
      </c>
      <c r="Y16" s="280" t="s">
        <v>471</v>
      </c>
      <c r="Z16" s="279" t="s">
        <v>94</v>
      </c>
      <c r="AA16" s="289" t="s">
        <v>748</v>
      </c>
      <c r="AB16" s="321" t="s">
        <v>385</v>
      </c>
      <c r="AC16" s="317" t="s">
        <v>509</v>
      </c>
    </row>
    <row r="17" ht="18.75" spans="2:29">
      <c r="B17" s="203"/>
      <c r="C17" s="226" t="s">
        <v>710</v>
      </c>
      <c r="D17" s="205"/>
      <c r="E17" s="225" t="s">
        <v>495</v>
      </c>
      <c r="F17" s="228"/>
      <c r="G17" s="229" t="s">
        <v>498</v>
      </c>
      <c r="H17" s="228"/>
      <c r="I17" s="204" t="s">
        <v>502</v>
      </c>
      <c r="J17" s="205"/>
      <c r="K17" s="206" t="s">
        <v>517</v>
      </c>
      <c r="L17" s="227"/>
      <c r="M17" s="212"/>
      <c r="N17" s="243"/>
      <c r="O17" s="203"/>
      <c r="P17" s="226"/>
      <c r="Q17" s="266"/>
      <c r="R17" s="290" t="s">
        <v>749</v>
      </c>
      <c r="U17" s="284"/>
      <c r="V17" s="291" t="s">
        <v>496</v>
      </c>
      <c r="W17" s="278" t="s">
        <v>750</v>
      </c>
      <c r="X17" s="289" t="s">
        <v>24</v>
      </c>
      <c r="Y17" s="278" t="s">
        <v>751</v>
      </c>
      <c r="Z17" s="278" t="s">
        <v>72</v>
      </c>
      <c r="AA17" s="322" t="s">
        <v>752</v>
      </c>
      <c r="AB17" s="318" t="s">
        <v>753</v>
      </c>
      <c r="AC17" s="317" t="s">
        <v>79</v>
      </c>
    </row>
    <row r="18" ht="18.75" spans="2:29">
      <c r="B18" s="203" t="s">
        <v>488</v>
      </c>
      <c r="C18" s="230"/>
      <c r="D18" s="231" t="s">
        <v>711</v>
      </c>
      <c r="E18" s="230" t="s">
        <v>712</v>
      </c>
      <c r="F18" s="232" t="s">
        <v>711</v>
      </c>
      <c r="G18" s="233" t="s">
        <v>712</v>
      </c>
      <c r="H18" s="231" t="s">
        <v>711</v>
      </c>
      <c r="I18" s="230" t="s">
        <v>712</v>
      </c>
      <c r="J18" s="232" t="s">
        <v>711</v>
      </c>
      <c r="K18" s="233" t="s">
        <v>712</v>
      </c>
      <c r="L18" s="245" t="s">
        <v>711</v>
      </c>
      <c r="M18" s="230" t="s">
        <v>712</v>
      </c>
      <c r="N18" s="246" t="s">
        <v>708</v>
      </c>
      <c r="O18" s="203"/>
      <c r="P18" s="226"/>
      <c r="Q18" s="270"/>
      <c r="R18" s="267"/>
      <c r="U18" s="284"/>
      <c r="V18" s="292"/>
      <c r="W18" s="293"/>
      <c r="X18" s="294"/>
      <c r="Y18" s="294"/>
      <c r="Z18" s="294"/>
      <c r="AA18" s="323"/>
      <c r="AB18" s="324"/>
      <c r="AC18" s="325"/>
    </row>
    <row r="19" ht="18.75" spans="2:29">
      <c r="B19" s="203"/>
      <c r="C19" s="216" t="s">
        <v>732</v>
      </c>
      <c r="D19" s="217">
        <v>3</v>
      </c>
      <c r="E19" s="216">
        <v>2</v>
      </c>
      <c r="F19" s="218">
        <v>5</v>
      </c>
      <c r="G19" s="219">
        <v>0</v>
      </c>
      <c r="H19" s="217">
        <v>2</v>
      </c>
      <c r="I19" s="216">
        <v>3</v>
      </c>
      <c r="J19" s="218">
        <v>4</v>
      </c>
      <c r="K19" s="219">
        <v>1</v>
      </c>
      <c r="L19" s="239">
        <f>+D19+F19+H19+J19</f>
        <v>14</v>
      </c>
      <c r="M19" s="216">
        <f>+E19+G19+I19+K19</f>
        <v>6</v>
      </c>
      <c r="N19" s="247">
        <f>+L19/(L19+M19)</f>
        <v>0.7</v>
      </c>
      <c r="O19" s="203">
        <v>3</v>
      </c>
      <c r="P19" s="226">
        <f>+N19</f>
        <v>0.7</v>
      </c>
      <c r="Q19" s="270">
        <f>+L20-M20</f>
        <v>21</v>
      </c>
      <c r="R19" s="267" t="s">
        <v>696</v>
      </c>
      <c r="U19" s="284"/>
      <c r="V19" s="295"/>
      <c r="W19" s="296"/>
      <c r="X19" s="296"/>
      <c r="Y19" s="292"/>
      <c r="Z19" s="292"/>
      <c r="AA19" s="323"/>
      <c r="AB19" s="324"/>
      <c r="AC19" s="326"/>
    </row>
    <row r="20" ht="17.25" spans="2:29">
      <c r="B20" s="203"/>
      <c r="C20" s="226" t="s">
        <v>715</v>
      </c>
      <c r="D20" s="205">
        <v>17</v>
      </c>
      <c r="E20" s="226">
        <v>11</v>
      </c>
      <c r="F20" s="204">
        <v>20</v>
      </c>
      <c r="G20" s="206">
        <v>10</v>
      </c>
      <c r="H20" s="205">
        <v>13</v>
      </c>
      <c r="I20" s="226">
        <v>16</v>
      </c>
      <c r="J20" s="204">
        <v>16</v>
      </c>
      <c r="K20" s="206">
        <v>8</v>
      </c>
      <c r="L20" s="239">
        <f>+D20+F20+H20+J20</f>
        <v>66</v>
      </c>
      <c r="M20" s="244">
        <f>+E20+G20+I20+K20</f>
        <v>45</v>
      </c>
      <c r="N20" s="247">
        <f>+L20/(L20+M20)</f>
        <v>0.594594594594595</v>
      </c>
      <c r="O20" s="203"/>
      <c r="P20" s="226"/>
      <c r="Q20" s="266"/>
      <c r="R20" s="267"/>
      <c r="U20" s="297"/>
      <c r="V20" s="298"/>
      <c r="W20" s="298"/>
      <c r="X20" s="298"/>
      <c r="Y20" s="298"/>
      <c r="Z20" s="298"/>
      <c r="AA20" s="327"/>
      <c r="AB20" s="298"/>
      <c r="AC20" s="328"/>
    </row>
    <row r="21" ht="17.25" spans="2:29">
      <c r="B21" s="227"/>
      <c r="C21" s="212" t="s">
        <v>710</v>
      </c>
      <c r="D21" s="213"/>
      <c r="E21" s="225" t="s">
        <v>23</v>
      </c>
      <c r="F21" s="228"/>
      <c r="G21" s="229" t="s">
        <v>478</v>
      </c>
      <c r="H21" s="228"/>
      <c r="I21" s="214" t="s">
        <v>517</v>
      </c>
      <c r="J21" s="213"/>
      <c r="K21" s="215" t="s">
        <v>502</v>
      </c>
      <c r="L21" s="227"/>
      <c r="M21" s="212"/>
      <c r="N21" s="243"/>
      <c r="O21" s="227"/>
      <c r="P21" s="212"/>
      <c r="Q21" s="254"/>
      <c r="R21" s="255"/>
      <c r="U21" s="299"/>
      <c r="V21" s="300"/>
      <c r="W21" s="300"/>
      <c r="X21" s="300"/>
      <c r="Y21" s="300"/>
      <c r="Z21" s="300"/>
      <c r="AA21" s="329"/>
      <c r="AB21" s="330"/>
      <c r="AC21" s="331"/>
    </row>
    <row r="22" ht="17.25" spans="2:18">
      <c r="B22" s="203" t="s">
        <v>485</v>
      </c>
      <c r="C22" s="230"/>
      <c r="D22" s="231" t="s">
        <v>711</v>
      </c>
      <c r="E22" s="230" t="s">
        <v>712</v>
      </c>
      <c r="F22" s="232" t="s">
        <v>711</v>
      </c>
      <c r="G22" s="233" t="s">
        <v>712</v>
      </c>
      <c r="H22" s="231" t="s">
        <v>711</v>
      </c>
      <c r="I22" s="230" t="s">
        <v>712</v>
      </c>
      <c r="J22" s="232" t="s">
        <v>711</v>
      </c>
      <c r="K22" s="233" t="s">
        <v>712</v>
      </c>
      <c r="L22" s="245" t="s">
        <v>711</v>
      </c>
      <c r="M22" s="230" t="s">
        <v>712</v>
      </c>
      <c r="N22" s="246" t="s">
        <v>708</v>
      </c>
      <c r="O22" s="203"/>
      <c r="P22" s="226"/>
      <c r="Q22" s="266"/>
      <c r="R22" s="267"/>
    </row>
    <row r="23" ht="17.25" spans="2:18">
      <c r="B23" s="203"/>
      <c r="C23" s="216" t="s">
        <v>732</v>
      </c>
      <c r="D23" s="217">
        <v>1</v>
      </c>
      <c r="E23" s="216">
        <v>4</v>
      </c>
      <c r="F23" s="218">
        <v>2</v>
      </c>
      <c r="G23" s="219">
        <v>3</v>
      </c>
      <c r="H23" s="217">
        <v>4</v>
      </c>
      <c r="I23" s="216">
        <v>1</v>
      </c>
      <c r="J23" s="218">
        <v>2</v>
      </c>
      <c r="K23" s="219">
        <v>3</v>
      </c>
      <c r="L23" s="239">
        <f t="shared" ref="L23:L28" si="6">+D23+F23+H23+J23</f>
        <v>9</v>
      </c>
      <c r="M23" s="216">
        <f t="shared" ref="M23:M28" si="7">+E23+G23+I23+K23</f>
        <v>11</v>
      </c>
      <c r="N23" s="247">
        <f t="shared" ref="N23:N28" si="8">+L23/(L23+M23)</f>
        <v>0.45</v>
      </c>
      <c r="O23" s="203">
        <v>1</v>
      </c>
      <c r="P23" s="226">
        <f>+N23</f>
        <v>0.45</v>
      </c>
      <c r="Q23" s="266">
        <f>+L24-M24</f>
        <v>-2</v>
      </c>
      <c r="R23" s="267" t="s">
        <v>754</v>
      </c>
    </row>
    <row r="24" ht="17.25" spans="2:18">
      <c r="B24" s="220"/>
      <c r="C24" s="221" t="s">
        <v>715</v>
      </c>
      <c r="D24" s="222">
        <v>9</v>
      </c>
      <c r="E24" s="221">
        <v>18</v>
      </c>
      <c r="F24" s="223">
        <v>16</v>
      </c>
      <c r="G24" s="224">
        <v>12</v>
      </c>
      <c r="H24" s="222">
        <v>17</v>
      </c>
      <c r="I24" s="221">
        <v>11</v>
      </c>
      <c r="J24" s="223">
        <v>13</v>
      </c>
      <c r="K24" s="224">
        <v>16</v>
      </c>
      <c r="L24" s="248">
        <f>+D24+F24+H24+J24</f>
        <v>55</v>
      </c>
      <c r="M24" s="244">
        <f>+E24+G24+I24+K24</f>
        <v>57</v>
      </c>
      <c r="N24" s="249">
        <f>+L24/(L24+M24)</f>
        <v>0.491071428571429</v>
      </c>
      <c r="O24" s="220"/>
      <c r="P24" s="221"/>
      <c r="Q24" s="271"/>
      <c r="R24" s="301"/>
    </row>
    <row r="25" ht="17.25" spans="2:18">
      <c r="B25" s="203"/>
      <c r="C25" s="226" t="s">
        <v>710</v>
      </c>
      <c r="D25" s="205"/>
      <c r="E25" s="223" t="s">
        <v>485</v>
      </c>
      <c r="F25" s="222"/>
      <c r="G25" s="224" t="s">
        <v>517</v>
      </c>
      <c r="H25" s="222"/>
      <c r="I25" s="204" t="s">
        <v>478</v>
      </c>
      <c r="J25" s="205"/>
      <c r="K25" s="206" t="s">
        <v>498</v>
      </c>
      <c r="L25" s="203"/>
      <c r="M25" s="226"/>
      <c r="N25" s="206"/>
      <c r="O25" s="203"/>
      <c r="P25" s="226"/>
      <c r="Q25" s="266"/>
      <c r="R25" s="267"/>
    </row>
    <row r="26" ht="17.25" spans="2:18">
      <c r="B26" s="203" t="s">
        <v>23</v>
      </c>
      <c r="C26" s="230"/>
      <c r="D26" s="231" t="s">
        <v>711</v>
      </c>
      <c r="E26" s="230" t="s">
        <v>712</v>
      </c>
      <c r="F26" s="232" t="s">
        <v>711</v>
      </c>
      <c r="G26" s="233" t="s">
        <v>712</v>
      </c>
      <c r="H26" s="231" t="s">
        <v>711</v>
      </c>
      <c r="I26" s="230" t="s">
        <v>712</v>
      </c>
      <c r="J26" s="232" t="s">
        <v>711</v>
      </c>
      <c r="K26" s="233" t="s">
        <v>712</v>
      </c>
      <c r="L26" s="245" t="s">
        <v>711</v>
      </c>
      <c r="M26" s="230" t="s">
        <v>712</v>
      </c>
      <c r="N26" s="233" t="s">
        <v>708</v>
      </c>
      <c r="O26" s="203"/>
      <c r="P26" s="226"/>
      <c r="Q26" s="266"/>
      <c r="R26" s="267"/>
    </row>
    <row r="27" ht="17.25" spans="2:18">
      <c r="B27" s="203"/>
      <c r="C27" s="216" t="s">
        <v>732</v>
      </c>
      <c r="D27" s="217">
        <v>4</v>
      </c>
      <c r="E27" s="216">
        <v>1</v>
      </c>
      <c r="F27" s="218">
        <v>4</v>
      </c>
      <c r="G27" s="219">
        <v>1</v>
      </c>
      <c r="H27" s="217">
        <v>2</v>
      </c>
      <c r="I27" s="216">
        <v>3</v>
      </c>
      <c r="J27" s="218">
        <v>2</v>
      </c>
      <c r="K27" s="219">
        <v>3</v>
      </c>
      <c r="L27" s="239">
        <f>+D27+F27+H27+J27</f>
        <v>12</v>
      </c>
      <c r="M27" s="216">
        <f>+E27+G27+I27+K27</f>
        <v>8</v>
      </c>
      <c r="N27" s="219">
        <f>+L27/(L27+M27)</f>
        <v>0.6</v>
      </c>
      <c r="O27" s="203">
        <v>2</v>
      </c>
      <c r="P27" s="226">
        <f>+N27</f>
        <v>0.6</v>
      </c>
      <c r="Q27" s="266">
        <f>+L28-M28</f>
        <v>15</v>
      </c>
      <c r="R27" s="267" t="s">
        <v>697</v>
      </c>
    </row>
    <row r="28" ht="17.25" spans="2:18">
      <c r="B28" s="203"/>
      <c r="C28" s="226" t="s">
        <v>715</v>
      </c>
      <c r="D28" s="205">
        <v>18</v>
      </c>
      <c r="E28" s="226">
        <v>9</v>
      </c>
      <c r="F28" s="204">
        <v>18</v>
      </c>
      <c r="G28" s="206">
        <v>7</v>
      </c>
      <c r="H28" s="205">
        <v>15</v>
      </c>
      <c r="I28" s="226">
        <v>16</v>
      </c>
      <c r="J28" s="204">
        <v>9</v>
      </c>
      <c r="K28" s="206">
        <v>13</v>
      </c>
      <c r="L28" s="239">
        <f>+D28+F28+H28+J28</f>
        <v>60</v>
      </c>
      <c r="M28" s="244">
        <f>+E28+G28+I28+K28</f>
        <v>45</v>
      </c>
      <c r="N28" s="219">
        <f>+L28/(L28+M28)</f>
        <v>0.571428571428571</v>
      </c>
      <c r="O28" s="203"/>
      <c r="P28" s="226"/>
      <c r="Q28" s="266"/>
      <c r="R28" s="267"/>
    </row>
    <row r="29" ht="17.25" spans="2:18">
      <c r="B29" s="227"/>
      <c r="C29" s="212" t="s">
        <v>710</v>
      </c>
      <c r="D29" s="213"/>
      <c r="E29" s="225" t="s">
        <v>517</v>
      </c>
      <c r="F29" s="228"/>
      <c r="G29" s="229" t="s">
        <v>485</v>
      </c>
      <c r="H29" s="228"/>
      <c r="I29" s="214" t="s">
        <v>23</v>
      </c>
      <c r="J29" s="213"/>
      <c r="K29" s="215" t="s">
        <v>495</v>
      </c>
      <c r="L29" s="227"/>
      <c r="M29" s="212"/>
      <c r="N29" s="215"/>
      <c r="O29" s="227"/>
      <c r="P29" s="212"/>
      <c r="Q29" s="254"/>
      <c r="R29" s="255"/>
    </row>
    <row r="30" ht="17.25" spans="2:18">
      <c r="B30" s="203" t="s">
        <v>478</v>
      </c>
      <c r="C30" s="230"/>
      <c r="D30" s="231" t="s">
        <v>711</v>
      </c>
      <c r="E30" s="230" t="s">
        <v>712</v>
      </c>
      <c r="F30" s="232" t="s">
        <v>711</v>
      </c>
      <c r="G30" s="233" t="s">
        <v>712</v>
      </c>
      <c r="H30" s="231" t="s">
        <v>711</v>
      </c>
      <c r="I30" s="230" t="s">
        <v>712</v>
      </c>
      <c r="J30" s="232" t="s">
        <v>711</v>
      </c>
      <c r="K30" s="233" t="s">
        <v>712</v>
      </c>
      <c r="L30" s="245" t="s">
        <v>711</v>
      </c>
      <c r="M30" s="230" t="s">
        <v>712</v>
      </c>
      <c r="N30" s="233" t="s">
        <v>708</v>
      </c>
      <c r="O30" s="203"/>
      <c r="P30" s="226"/>
      <c r="Q30" s="270"/>
      <c r="R30" s="267"/>
    </row>
    <row r="31" ht="17.25" spans="2:18">
      <c r="B31" s="203"/>
      <c r="C31" s="216" t="s">
        <v>732</v>
      </c>
      <c r="D31" s="217">
        <v>2</v>
      </c>
      <c r="E31" s="216">
        <v>3</v>
      </c>
      <c r="F31" s="218">
        <v>3</v>
      </c>
      <c r="G31" s="219">
        <v>2</v>
      </c>
      <c r="H31" s="217">
        <v>3</v>
      </c>
      <c r="I31" s="216">
        <v>2</v>
      </c>
      <c r="J31" s="218">
        <v>1</v>
      </c>
      <c r="K31" s="219">
        <v>4</v>
      </c>
      <c r="L31" s="239">
        <f t="shared" ref="L31:L36" si="9">+D31+F31+H31+J31</f>
        <v>9</v>
      </c>
      <c r="M31" s="216">
        <f t="shared" ref="M31:M36" si="10">+E31+G31+I31+K31</f>
        <v>11</v>
      </c>
      <c r="N31" s="219">
        <f t="shared" ref="N31:N36" si="11">+L31/(L31+M31)</f>
        <v>0.45</v>
      </c>
      <c r="O31" s="203">
        <v>2</v>
      </c>
      <c r="P31" s="226">
        <f>+N31</f>
        <v>0.45</v>
      </c>
      <c r="Q31" s="270">
        <f>+L32-M32</f>
        <v>-18</v>
      </c>
      <c r="R31" s="267" t="s">
        <v>755</v>
      </c>
    </row>
    <row r="32" ht="17.25" spans="2:18">
      <c r="B32" s="220"/>
      <c r="C32" s="221" t="s">
        <v>715</v>
      </c>
      <c r="D32" s="222">
        <v>11</v>
      </c>
      <c r="E32" s="221">
        <v>16</v>
      </c>
      <c r="F32" s="223">
        <v>12</v>
      </c>
      <c r="G32" s="224">
        <v>16</v>
      </c>
      <c r="H32" s="222">
        <v>16</v>
      </c>
      <c r="I32" s="221">
        <v>15</v>
      </c>
      <c r="J32" s="223">
        <v>9</v>
      </c>
      <c r="K32" s="224">
        <v>19</v>
      </c>
      <c r="L32" s="239">
        <f>+D32+F32+H32+J32</f>
        <v>48</v>
      </c>
      <c r="M32" s="241">
        <f>+E32+G32+I32+K32</f>
        <v>66</v>
      </c>
      <c r="N32" s="242">
        <f>+L32/(L32+M32)</f>
        <v>0.421052631578947</v>
      </c>
      <c r="O32" s="220"/>
      <c r="P32" s="221"/>
      <c r="Q32" s="271"/>
      <c r="R32" s="301"/>
    </row>
    <row r="33" ht="17.25" spans="2:18">
      <c r="B33" s="203"/>
      <c r="C33" s="226" t="s">
        <v>710</v>
      </c>
      <c r="D33" s="205"/>
      <c r="E33" s="225" t="s">
        <v>478</v>
      </c>
      <c r="F33" s="228"/>
      <c r="G33" s="206" t="s">
        <v>23</v>
      </c>
      <c r="H33" s="205"/>
      <c r="I33" s="225" t="s">
        <v>485</v>
      </c>
      <c r="J33" s="205"/>
      <c r="K33" s="206" t="s">
        <v>488</v>
      </c>
      <c r="L33" s="227"/>
      <c r="M33" s="212"/>
      <c r="N33" s="243"/>
      <c r="O33" s="203"/>
      <c r="P33" s="226"/>
      <c r="Q33" s="266"/>
      <c r="R33" s="267"/>
    </row>
    <row r="34" ht="17.25" spans="2:18">
      <c r="B34" s="203" t="s">
        <v>517</v>
      </c>
      <c r="C34" s="230"/>
      <c r="D34" s="231" t="s">
        <v>711</v>
      </c>
      <c r="E34" s="230" t="s">
        <v>712</v>
      </c>
      <c r="F34" s="232" t="s">
        <v>711</v>
      </c>
      <c r="G34" s="233" t="s">
        <v>712</v>
      </c>
      <c r="H34" s="231" t="s">
        <v>711</v>
      </c>
      <c r="I34" s="230" t="s">
        <v>712</v>
      </c>
      <c r="J34" s="232" t="s">
        <v>711</v>
      </c>
      <c r="K34" s="233" t="s">
        <v>712</v>
      </c>
      <c r="L34" s="245" t="s">
        <v>711</v>
      </c>
      <c r="M34" s="230" t="s">
        <v>712</v>
      </c>
      <c r="N34" s="246" t="s">
        <v>708</v>
      </c>
      <c r="O34" s="203"/>
      <c r="P34" s="226"/>
      <c r="Q34" s="270"/>
      <c r="R34" s="267"/>
    </row>
    <row r="35" ht="17.25" spans="2:18">
      <c r="B35" s="203"/>
      <c r="C35" s="216" t="s">
        <v>732</v>
      </c>
      <c r="D35" s="217">
        <v>3</v>
      </c>
      <c r="E35" s="216">
        <v>2</v>
      </c>
      <c r="F35" s="218">
        <v>1</v>
      </c>
      <c r="G35" s="219">
        <v>4</v>
      </c>
      <c r="H35" s="217">
        <v>1</v>
      </c>
      <c r="I35" s="216">
        <v>4</v>
      </c>
      <c r="J35" s="218">
        <v>1</v>
      </c>
      <c r="K35" s="219">
        <v>4</v>
      </c>
      <c r="L35" s="239">
        <f>+D35+F35+H35+J35</f>
        <v>6</v>
      </c>
      <c r="M35" s="216">
        <f>+E35+G35+I35+K35</f>
        <v>14</v>
      </c>
      <c r="N35" s="247">
        <f>+L35/(L35+M35)</f>
        <v>0.3</v>
      </c>
      <c r="O35" s="203">
        <v>1</v>
      </c>
      <c r="P35" s="226">
        <f>+N35</f>
        <v>0.3</v>
      </c>
      <c r="Q35" s="270">
        <f>+L36-M36</f>
        <v>-20</v>
      </c>
      <c r="R35" s="267" t="s">
        <v>756</v>
      </c>
    </row>
    <row r="36" ht="17.25" spans="2:18">
      <c r="B36" s="203"/>
      <c r="C36" s="216" t="s">
        <v>715</v>
      </c>
      <c r="D36" s="217">
        <v>16</v>
      </c>
      <c r="E36" s="216">
        <v>11</v>
      </c>
      <c r="F36" s="218">
        <v>7</v>
      </c>
      <c r="G36" s="219">
        <v>18</v>
      </c>
      <c r="H36" s="217">
        <v>11</v>
      </c>
      <c r="I36" s="216">
        <v>17</v>
      </c>
      <c r="J36" s="218">
        <v>8</v>
      </c>
      <c r="K36" s="219">
        <v>16</v>
      </c>
      <c r="L36" s="248">
        <f>+D36+F36+H36+J36</f>
        <v>42</v>
      </c>
      <c r="M36" s="244">
        <f>+E36+G36+I36+K36</f>
        <v>62</v>
      </c>
      <c r="N36" s="249">
        <f>+L36/(L36+M36)</f>
        <v>0.403846153846154</v>
      </c>
      <c r="O36" s="203"/>
      <c r="P36" s="226"/>
      <c r="Q36" s="270"/>
      <c r="R36" s="267"/>
    </row>
    <row r="37" ht="17.25" spans="2:18">
      <c r="B37" s="207"/>
      <c r="C37" s="234"/>
      <c r="D37" s="209"/>
      <c r="E37" s="234"/>
      <c r="F37" s="208"/>
      <c r="G37" s="210"/>
      <c r="H37" s="209"/>
      <c r="I37" s="234"/>
      <c r="J37" s="208"/>
      <c r="K37" s="210"/>
      <c r="L37" s="207"/>
      <c r="M37" s="234"/>
      <c r="N37" s="210"/>
      <c r="O37" s="207"/>
      <c r="P37" s="234"/>
      <c r="Q37" s="256"/>
      <c r="R37" s="257"/>
    </row>
    <row r="38" ht="17.25" spans="2:19"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302"/>
      <c r="R38" s="206"/>
      <c r="S38" s="21"/>
    </row>
    <row r="39" ht="17.25" spans="2:19"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302"/>
      <c r="R39" s="206"/>
      <c r="S39" s="21"/>
    </row>
    <row r="40" ht="17.25" spans="2:19"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302"/>
      <c r="R40" s="206"/>
      <c r="S40" s="21"/>
    </row>
    <row r="41" ht="17.25" spans="2:19"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302"/>
      <c r="R41" s="206"/>
      <c r="S41" s="21"/>
    </row>
    <row r="42" ht="17.25" spans="2:19"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302"/>
      <c r="R42" s="206"/>
      <c r="S42" s="21"/>
    </row>
    <row r="43" ht="17.25" spans="2:19"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302"/>
      <c r="R43" s="206"/>
      <c r="S43" s="21"/>
    </row>
    <row r="44" ht="17.25" spans="2:19"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302"/>
      <c r="R44" s="206"/>
      <c r="S44" s="21"/>
    </row>
    <row r="45" ht="17.25" spans="2:19"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302"/>
      <c r="R45" s="206"/>
      <c r="S45" s="21"/>
    </row>
    <row r="46" ht="17.25" spans="2:19"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302"/>
      <c r="R46" s="206"/>
      <c r="S46" s="21"/>
    </row>
    <row r="47" ht="17.25" spans="2:19">
      <c r="B47" s="206"/>
      <c r="C47" s="206"/>
      <c r="D47" s="206"/>
      <c r="E47" s="206"/>
      <c r="F47" s="206"/>
      <c r="G47" s="206"/>
      <c r="H47" s="206"/>
      <c r="I47" s="210"/>
      <c r="J47" s="206"/>
      <c r="K47" s="206"/>
      <c r="L47" s="206"/>
      <c r="M47" s="206"/>
      <c r="N47" s="206"/>
      <c r="O47" s="206"/>
      <c r="P47" s="206"/>
      <c r="Q47" s="302"/>
      <c r="R47" s="206"/>
      <c r="S47" s="21"/>
    </row>
  </sheetData>
  <conditionalFormatting sqref="AA19">
    <cfRule type="expression" dxfId="156" priority="1" stopIfTrue="1">
      <formula>#REF!&gt;1</formula>
    </cfRule>
  </conditionalFormatting>
  <conditionalFormatting sqref="V12">
    <cfRule type="expression" dxfId="157" priority="2" stopIfTrue="1">
      <formula>#REF!&gt;1</formula>
    </cfRule>
  </conditionalFormatting>
  <conditionalFormatting sqref="Y11">
    <cfRule type="expression" dxfId="158" priority="3" stopIfTrue="1">
      <formula>#REF!&gt;1</formula>
    </cfRule>
  </conditionalFormatting>
  <dataValidations count="1">
    <dataValidation allowBlank="1" showInputMessage="1" showErrorMessage="1" sqref="V12"/>
  </dataValidations>
  <pageMargins left="0.219444444444444" right="0.209722222222222" top="0.159722222222222" bottom="0.169444444444444" header="0.119444444444444" footer="0.119444444444444"/>
  <pageSetup paperSize="9" scale="95" orientation="landscape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各地区幹事連絡</vt:lpstr>
      <vt:lpstr>名簿改</vt:lpstr>
      <vt:lpstr>名簿選択</vt:lpstr>
      <vt:lpstr>あいうえお</vt:lpstr>
      <vt:lpstr>参加者名簿</vt:lpstr>
      <vt:lpstr>GR分け</vt:lpstr>
      <vt:lpstr>対戦表</vt:lpstr>
      <vt:lpstr>成績集計表２</vt:lpstr>
      <vt:lpstr>成績集計表</vt:lpstr>
      <vt:lpstr>成績記入表</vt:lpstr>
      <vt:lpstr>成績記入表２</vt:lpstr>
      <vt:lpstr>成績記入表３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十見芳夫</dc:creator>
  <cp:lastModifiedBy>mineo shimizu</cp:lastModifiedBy>
  <dcterms:created xsi:type="dcterms:W3CDTF">2011-04-23T09:20:00Z</dcterms:created>
  <cp:lastPrinted>2018-04-21T09:48:00Z</cp:lastPrinted>
  <dcterms:modified xsi:type="dcterms:W3CDTF">2019-02-16T20:50:07Z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